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rver11\public\共有\030 _ 地域医療部\010 _ 二次病院群輪番制\山城北二次輪番\26山城北二次輪番\03_【編成】編成関係\02_下半期\"/>
    </mc:Choice>
  </mc:AlternateContent>
  <xr:revisionPtr revIDLastSave="0" documentId="13_ncr:1_{D60EB8B3-9473-4063-BD7D-D43C214E35C1}" xr6:coauthVersionLast="47" xr6:coauthVersionMax="47" xr10:uidLastSave="{00000000-0000-0000-0000-000000000000}"/>
  <bookViews>
    <workbookView xWindow="-120" yWindow="-120" windowWidth="29040" windowHeight="15720" tabRatio="860" xr2:uid="{00000000-000D-0000-FFFF-FFFF00000000}"/>
  </bookViews>
  <sheets>
    <sheet name="様式第３号（第７条関係）【実績報告書】" sheetId="9" r:id="rId1"/>
    <sheet name="実績額明細書" sheetId="26" r:id="rId2"/>
    <sheet name="患者数等調" sheetId="27" r:id="rId3"/>
    <sheet name="患者受入状況報告書" sheetId="25" r:id="rId4"/>
    <sheet name="実績報告書" sheetId="22" r:id="rId5"/>
    <sheet name="請求書" sheetId="19" r:id="rId6"/>
  </sheets>
  <definedNames>
    <definedName name="_xlnm._FilterDatabase" localSheetId="4" hidden="1">実績報告書!$A$8:$U$19</definedName>
    <definedName name="_xlnm.Print_Area" localSheetId="3">患者受入状況報告書!$A$1:$L$129</definedName>
    <definedName name="_xlnm.Print_Area" localSheetId="2">患者数等調!$A$1:$Y$54</definedName>
    <definedName name="_xlnm.Print_Area" localSheetId="1">実績額明細書!$A$1:$P$63</definedName>
    <definedName name="_xlnm.Print_Area" localSheetId="4">実績報告書!$A$1:$U$19</definedName>
    <definedName name="_xlnm.Print_Area" localSheetId="0">'様式第３号（第７条関係）【実績報告書】'!$A$1:$O$48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26" l="1"/>
  <c r="K25" i="19"/>
  <c r="K23" i="19"/>
  <c r="K22" i="19"/>
  <c r="K21" i="19"/>
  <c r="M50" i="27"/>
  <c r="P48" i="27"/>
  <c r="P50" i="27"/>
  <c r="M48" i="27"/>
  <c r="G50" i="27"/>
  <c r="G48" i="27"/>
  <c r="D50" i="27"/>
  <c r="D48" i="27"/>
  <c r="L4" i="26" l="1"/>
  <c r="R4" i="22"/>
  <c r="I6" i="25"/>
  <c r="P5" i="27"/>
  <c r="I42" i="27"/>
  <c r="M42" i="27"/>
  <c r="E42" i="27"/>
  <c r="M12" i="27"/>
  <c r="O12" i="27"/>
  <c r="Q12" i="27"/>
  <c r="S12" i="27"/>
  <c r="K8" i="27"/>
  <c r="I8" i="27"/>
  <c r="G8" i="27"/>
  <c r="K10" i="27"/>
  <c r="H25" i="26"/>
  <c r="H18" i="26"/>
  <c r="H36" i="26"/>
  <c r="J50" i="27"/>
  <c r="J48" i="27"/>
  <c r="S50" i="27"/>
  <c r="S48" i="27"/>
  <c r="K12" i="27" l="1"/>
  <c r="P52" i="27"/>
  <c r="M52" i="27"/>
  <c r="G52" i="27"/>
  <c r="D52" i="27"/>
  <c r="V48" i="27"/>
  <c r="V50" i="27"/>
  <c r="N35" i="9"/>
  <c r="I10" i="27"/>
  <c r="I12" i="27" s="1"/>
  <c r="G10" i="27"/>
  <c r="G12" i="27" s="1"/>
  <c r="S52" i="27" l="1"/>
  <c r="E8" i="27"/>
  <c r="E10" i="27"/>
  <c r="J52" i="27"/>
  <c r="V52" i="27" l="1"/>
  <c r="E12" i="27"/>
  <c r="AT2" i="22" l="1" a="1"/>
  <c r="H54" i="26"/>
  <c r="H50" i="26"/>
  <c r="H46" i="26"/>
  <c r="H42" i="26"/>
  <c r="D35" i="9"/>
  <c r="E35" i="9"/>
  <c r="F35" i="9"/>
  <c r="G35" i="9"/>
  <c r="H35" i="9"/>
  <c r="I35" i="9"/>
  <c r="J35" i="9"/>
  <c r="K35" i="9"/>
  <c r="L35" i="9"/>
  <c r="M35" i="9"/>
  <c r="C35" i="9"/>
  <c r="E58" i="26" l="1"/>
  <c r="O35" i="9"/>
  <c r="H58" i="26"/>
  <c r="E21" i="27" l="1"/>
  <c r="I16" i="27" s="1"/>
  <c r="M7" i="26"/>
  <c r="CR2" i="22" a="1"/>
  <c r="CH2" i="22" a="1"/>
  <c r="BX2" i="22" a="1"/>
  <c r="BN2" i="22" a="1"/>
  <c r="BD2" i="22" a="1"/>
  <c r="AJ2" i="22" a="1"/>
  <c r="Z2" i="22" a="1"/>
  <c r="L11" i="22" l="1"/>
  <c r="M11" i="22"/>
  <c r="C10" i="22"/>
  <c r="O14" i="27"/>
  <c r="K16" i="27"/>
  <c r="M16" i="27"/>
  <c r="K14" i="27"/>
  <c r="O16" i="27"/>
  <c r="I14" i="27"/>
  <c r="I18" i="27" s="1"/>
  <c r="G16" i="27"/>
  <c r="G14" i="27"/>
  <c r="S16" i="27"/>
  <c r="Q14" i="27"/>
  <c r="Q16" i="27"/>
  <c r="M14" i="27"/>
  <c r="S14" i="27"/>
  <c r="S18" i="27" s="1"/>
  <c r="Q12" i="22"/>
  <c r="Q15" i="22"/>
  <c r="Q11" i="22"/>
  <c r="Q13" i="22"/>
  <c r="Q16" i="22"/>
  <c r="Q10" i="22"/>
  <c r="Q14" i="22"/>
  <c r="Q18" i="22"/>
  <c r="D16" i="22"/>
  <c r="D12" i="22"/>
  <c r="F10" i="22"/>
  <c r="I10" i="22"/>
  <c r="D10" i="22"/>
  <c r="J10" i="22"/>
  <c r="L10" i="22"/>
  <c r="M10" i="22"/>
  <c r="G10" i="22"/>
  <c r="P11" i="22"/>
  <c r="R11" i="22"/>
  <c r="C12" i="22"/>
  <c r="F14" i="22"/>
  <c r="M14" i="22"/>
  <c r="O14" i="22"/>
  <c r="P14" i="22"/>
  <c r="G14" i="22"/>
  <c r="R14" i="22"/>
  <c r="G12" i="22"/>
  <c r="C15" i="22"/>
  <c r="R16" i="22"/>
  <c r="M12" i="22"/>
  <c r="D15" i="22"/>
  <c r="C18" i="22"/>
  <c r="O12" i="22"/>
  <c r="F15" i="22"/>
  <c r="F18" i="22"/>
  <c r="F13" i="22"/>
  <c r="G15" i="22"/>
  <c r="G18" i="22"/>
  <c r="G13" i="22"/>
  <c r="I15" i="22"/>
  <c r="I18" i="22"/>
  <c r="I16" i="22"/>
  <c r="J15" i="22"/>
  <c r="J18" i="22"/>
  <c r="F12" i="22"/>
  <c r="L15" i="22"/>
  <c r="L18" i="22"/>
  <c r="P16" i="22"/>
  <c r="O16" i="22"/>
  <c r="I13" i="22"/>
  <c r="J13" i="22"/>
  <c r="L13" i="22"/>
  <c r="P15" i="22"/>
  <c r="M18" i="22"/>
  <c r="M13" i="22"/>
  <c r="O13" i="22"/>
  <c r="O15" i="22"/>
  <c r="O18" i="22"/>
  <c r="J16" i="22"/>
  <c r="P13" i="22"/>
  <c r="R15" i="22"/>
  <c r="P18" i="22"/>
  <c r="L16" i="22"/>
  <c r="M16" i="22"/>
  <c r="R13" i="22"/>
  <c r="C16" i="22"/>
  <c r="D14" i="22"/>
  <c r="F16" i="22"/>
  <c r="R18" i="22"/>
  <c r="P12" i="22"/>
  <c r="C13" i="22"/>
  <c r="J14" i="22"/>
  <c r="R12" i="22"/>
  <c r="I14" i="22"/>
  <c r="D13" i="22"/>
  <c r="L14" i="22"/>
  <c r="G16" i="22"/>
  <c r="O11" i="22"/>
  <c r="J12" i="22"/>
  <c r="I12" i="22"/>
  <c r="L12" i="22"/>
  <c r="C14" i="22"/>
  <c r="M15" i="22"/>
  <c r="D18" i="22"/>
  <c r="O10" i="22"/>
  <c r="P10" i="22"/>
  <c r="R10" i="22"/>
  <c r="C11" i="22"/>
  <c r="D11" i="22"/>
  <c r="F11" i="22"/>
  <c r="G11" i="22"/>
  <c r="I11" i="22"/>
  <c r="J11" i="22"/>
  <c r="O18" i="27" l="1"/>
  <c r="K18" i="27"/>
  <c r="M18" i="27"/>
  <c r="G18" i="27"/>
  <c r="E16" i="27"/>
  <c r="K16" i="22"/>
  <c r="N14" i="22"/>
  <c r="K15" i="22"/>
  <c r="E16" i="22"/>
  <c r="E14" i="22"/>
  <c r="K10" i="22"/>
  <c r="E10" i="22"/>
  <c r="N15" i="22"/>
  <c r="H18" i="22"/>
  <c r="S16" i="22"/>
  <c r="H12" i="22"/>
  <c r="E12" i="22"/>
  <c r="S14" i="22"/>
  <c r="N11" i="22"/>
  <c r="H15" i="22"/>
  <c r="H14" i="22"/>
  <c r="K13" i="22"/>
  <c r="E15" i="22"/>
  <c r="K18" i="22"/>
  <c r="N16" i="22"/>
  <c r="H16" i="22"/>
  <c r="O17" i="22"/>
  <c r="O19" i="22" s="1"/>
  <c r="M17" i="22"/>
  <c r="M19" i="22" s="1"/>
  <c r="S18" i="22"/>
  <c r="E18" i="22"/>
  <c r="H13" i="22"/>
  <c r="N12" i="22"/>
  <c r="L17" i="22"/>
  <c r="L19" i="22" s="1"/>
  <c r="S15" i="22"/>
  <c r="S13" i="22"/>
  <c r="E13" i="22"/>
  <c r="Q17" i="22"/>
  <c r="Q19" i="22" s="1"/>
  <c r="N13" i="22"/>
  <c r="R17" i="22"/>
  <c r="R19" i="22" s="1"/>
  <c r="G17" i="22"/>
  <c r="G19" i="22" s="1"/>
  <c r="J17" i="22"/>
  <c r="J19" i="22" s="1"/>
  <c r="I17" i="22"/>
  <c r="I19" i="22" s="1"/>
  <c r="P17" i="22"/>
  <c r="P19" i="22" s="1"/>
  <c r="N18" i="22"/>
  <c r="K14" i="22"/>
  <c r="F17" i="22"/>
  <c r="F19" i="22" s="1"/>
  <c r="K12" i="22"/>
  <c r="S12" i="22"/>
  <c r="D17" i="22"/>
  <c r="D19" i="22" s="1"/>
  <c r="C17" i="22"/>
  <c r="C19" i="22" s="1"/>
  <c r="K11" i="22"/>
  <c r="H11" i="22"/>
  <c r="E11" i="22"/>
  <c r="S11" i="22"/>
  <c r="S10" i="22"/>
  <c r="N10" i="22"/>
  <c r="H10" i="22"/>
  <c r="E17" i="22" l="1"/>
  <c r="E19" i="22" s="1"/>
  <c r="H17" i="22"/>
  <c r="H19" i="22" s="1"/>
  <c r="N17" i="22"/>
  <c r="N19" i="22" s="1"/>
  <c r="S17" i="22"/>
  <c r="S19" i="22" s="1"/>
  <c r="K17" i="22"/>
  <c r="K19" i="22" s="1"/>
  <c r="E14" i="27" l="1"/>
  <c r="E18" i="27" s="1"/>
  <c r="Q18" i="27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<sst xmlns="http://schemas.openxmlformats.org/spreadsheetml/2006/main" count="343" uniqueCount="170">
  <si>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</si>
  <si>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</si>
  <si>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</si>
  <si>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</si>
  <si>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円</t>
    <rPh sb="0" eb="1">
      <t>エン</t>
    </rPh>
    <phoneticPr fontId="2"/>
  </si>
  <si>
    <t>事</t>
    <rPh sb="0" eb="1">
      <t>ジ</t>
    </rPh>
    <phoneticPr fontId="2"/>
  </si>
  <si>
    <t>業</t>
    <rPh sb="0" eb="1">
      <t>ギョウ</t>
    </rPh>
    <phoneticPr fontId="2"/>
  </si>
  <si>
    <t>計</t>
    <rPh sb="0" eb="1">
      <t>ケイ</t>
    </rPh>
    <phoneticPr fontId="2"/>
  </si>
  <si>
    <t>画</t>
    <rPh sb="0" eb="1">
      <t>カク</t>
    </rPh>
    <phoneticPr fontId="2"/>
  </si>
  <si>
    <t>月</t>
    <rPh sb="0" eb="1">
      <t>ツキ</t>
    </rPh>
    <phoneticPr fontId="2"/>
  </si>
  <si>
    <t>当</t>
    <rPh sb="0" eb="1">
      <t>トウ</t>
    </rPh>
    <phoneticPr fontId="2"/>
  </si>
  <si>
    <t>番</t>
    <rPh sb="0" eb="1">
      <t>バン</t>
    </rPh>
    <phoneticPr fontId="2"/>
  </si>
  <si>
    <t>担</t>
    <rPh sb="0" eb="1">
      <t>タン</t>
    </rPh>
    <phoneticPr fontId="2"/>
  </si>
  <si>
    <t>日</t>
    <rPh sb="0" eb="1">
      <t>ヒ</t>
    </rPh>
    <phoneticPr fontId="2"/>
  </si>
  <si>
    <t>４</t>
    <phoneticPr fontId="2"/>
  </si>
  <si>
    <t>５</t>
  </si>
  <si>
    <t>６</t>
  </si>
  <si>
    <t>７</t>
  </si>
  <si>
    <t>８</t>
  </si>
  <si>
    <t>９</t>
  </si>
  <si>
    <t>１０</t>
  </si>
  <si>
    <t>１１</t>
  </si>
  <si>
    <t>１２</t>
  </si>
  <si>
    <t>１</t>
    <phoneticPr fontId="2"/>
  </si>
  <si>
    <t>２</t>
  </si>
  <si>
    <t>３</t>
  </si>
  <si>
    <t>その他</t>
    <rPh sb="2" eb="3">
      <t>タ</t>
    </rPh>
    <phoneticPr fontId="2"/>
  </si>
  <si>
    <t>病院群輪番制病院運営事業予定所要額明細書</t>
    <rPh sb="0" eb="2">
      <t>ビョウイン</t>
    </rPh>
    <rPh sb="2" eb="3">
      <t>グン</t>
    </rPh>
    <rPh sb="3" eb="5">
      <t>リンバン</t>
    </rPh>
    <rPh sb="5" eb="6">
      <t>セイ</t>
    </rPh>
    <rPh sb="6" eb="8">
      <t>ビョウイン</t>
    </rPh>
    <rPh sb="8" eb="10">
      <t>ウンエイ</t>
    </rPh>
    <rPh sb="10" eb="12">
      <t>ジギョウ</t>
    </rPh>
    <rPh sb="12" eb="14">
      <t>ヨテイ</t>
    </rPh>
    <rPh sb="14" eb="16">
      <t>ショヨウ</t>
    </rPh>
    <rPh sb="16" eb="17">
      <t>ガク</t>
    </rPh>
    <rPh sb="17" eb="20">
      <t>メイサイショ</t>
    </rPh>
    <phoneticPr fontId="2"/>
  </si>
  <si>
    <t>）</t>
    <phoneticPr fontId="2"/>
  </si>
  <si>
    <t>区　　　分</t>
    <rPh sb="0" eb="1">
      <t>ク</t>
    </rPh>
    <rPh sb="4" eb="5">
      <t>ブン</t>
    </rPh>
    <phoneticPr fontId="2"/>
  </si>
  <si>
    <t>総　　　額</t>
    <rPh sb="0" eb="1">
      <t>フサ</t>
    </rPh>
    <rPh sb="4" eb="5">
      <t>ガク</t>
    </rPh>
    <phoneticPr fontId="2"/>
  </si>
  <si>
    <t>備　　　考</t>
    <rPh sb="0" eb="1">
      <t>ビ</t>
    </rPh>
    <rPh sb="4" eb="5">
      <t>コウ</t>
    </rPh>
    <phoneticPr fontId="2"/>
  </si>
  <si>
    <t>給　　与　　費</t>
    <rPh sb="0" eb="1">
      <t>キュウ</t>
    </rPh>
    <rPh sb="3" eb="4">
      <t>クミ</t>
    </rPh>
    <rPh sb="6" eb="7">
      <t>ヒ</t>
    </rPh>
    <phoneticPr fontId="2"/>
  </si>
  <si>
    <t>　１　常勤職員給与</t>
    <rPh sb="3" eb="5">
      <t>ジョウキン</t>
    </rPh>
    <rPh sb="5" eb="7">
      <t>ショクイン</t>
    </rPh>
    <rPh sb="7" eb="9">
      <t>キュウヨ</t>
    </rPh>
    <phoneticPr fontId="2"/>
  </si>
  <si>
    <t>　２　非常勤職員給与</t>
    <rPh sb="3" eb="6">
      <t>ヒジョウキン</t>
    </rPh>
    <rPh sb="6" eb="8">
      <t>ショクイン</t>
    </rPh>
    <rPh sb="8" eb="10">
      <t>キュウヨ</t>
    </rPh>
    <phoneticPr fontId="2"/>
  </si>
  <si>
    <t>　（１）　医師</t>
    <rPh sb="5" eb="6">
      <t>イ</t>
    </rPh>
    <rPh sb="6" eb="7">
      <t>シ</t>
    </rPh>
    <phoneticPr fontId="2"/>
  </si>
  <si>
    <t>　（３）　医療技術員</t>
    <rPh sb="5" eb="7">
      <t>イリョウ</t>
    </rPh>
    <rPh sb="7" eb="10">
      <t>ギジュツイン</t>
    </rPh>
    <phoneticPr fontId="2"/>
  </si>
  <si>
    <t>　（４）　その他</t>
    <rPh sb="7" eb="8">
      <t>タ</t>
    </rPh>
    <phoneticPr fontId="2"/>
  </si>
  <si>
    <t>　（１）　医師</t>
    <rPh sb="5" eb="7">
      <t>イシ</t>
    </rPh>
    <phoneticPr fontId="2"/>
  </si>
  <si>
    <t>別記様式第３号（第７条関係）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2"/>
  </si>
  <si>
    <t>病院群輪番制病院運営事業実績報告書</t>
    <rPh sb="0" eb="2">
      <t>ビョウイン</t>
    </rPh>
    <rPh sb="2" eb="3">
      <t>グン</t>
    </rPh>
    <rPh sb="3" eb="5">
      <t>リンバン</t>
    </rPh>
    <rPh sb="5" eb="6">
      <t>セイ</t>
    </rPh>
    <rPh sb="6" eb="8">
      <t>ビョウイン</t>
    </rPh>
    <rPh sb="8" eb="10">
      <t>ウンエイ</t>
    </rPh>
    <rPh sb="10" eb="12">
      <t>ジギョウ</t>
    </rPh>
    <rPh sb="12" eb="14">
      <t>ジッセキ</t>
    </rPh>
    <rPh sb="14" eb="17">
      <t>ホウコクショ</t>
    </rPh>
    <phoneticPr fontId="2"/>
  </si>
  <si>
    <t>宇 治 市 長 　様</t>
    <rPh sb="0" eb="1">
      <t>ノキ</t>
    </rPh>
    <rPh sb="2" eb="3">
      <t>オサム</t>
    </rPh>
    <rPh sb="4" eb="5">
      <t>シ</t>
    </rPh>
    <rPh sb="6" eb="7">
      <t>チョウ</t>
    </rPh>
    <rPh sb="9" eb="10">
      <t>サマ</t>
    </rPh>
    <phoneticPr fontId="2"/>
  </si>
  <si>
    <t>病院群輪番制病院運営事業補助金交付要綱第７条の規定に基づき、事業の実績を</t>
    <rPh sb="0" eb="2">
      <t>ビョウイン</t>
    </rPh>
    <rPh sb="2" eb="3">
      <t>グン</t>
    </rPh>
    <rPh sb="3" eb="5">
      <t>リンバン</t>
    </rPh>
    <rPh sb="5" eb="6">
      <t>セイ</t>
    </rPh>
    <rPh sb="6" eb="8">
      <t>ビョウイン</t>
    </rPh>
    <rPh sb="8" eb="10">
      <t>ウンエイ</t>
    </rPh>
    <rPh sb="10" eb="12">
      <t>ジギョウ</t>
    </rPh>
    <rPh sb="12" eb="15">
      <t>ホジョキン</t>
    </rPh>
    <rPh sb="15" eb="17">
      <t>コウフ</t>
    </rPh>
    <rPh sb="17" eb="19">
      <t>ヨウコウ</t>
    </rPh>
    <rPh sb="19" eb="20">
      <t>ダイ</t>
    </rPh>
    <rPh sb="21" eb="22">
      <t>ジョウ</t>
    </rPh>
    <rPh sb="23" eb="25">
      <t>キテイ</t>
    </rPh>
    <rPh sb="26" eb="27">
      <t>モト</t>
    </rPh>
    <rPh sb="30" eb="32">
      <t>ジギョウ</t>
    </rPh>
    <rPh sb="33" eb="35">
      <t>ジッセキ</t>
    </rPh>
    <phoneticPr fontId="2"/>
  </si>
  <si>
    <t>次のとおり報告します。</t>
    <rPh sb="0" eb="1">
      <t>ツギ</t>
    </rPh>
    <rPh sb="5" eb="7">
      <t>ホウコク</t>
    </rPh>
    <phoneticPr fontId="2"/>
  </si>
  <si>
    <t>　※　今回の補助金交付額</t>
    <rPh sb="3" eb="5">
      <t>コンカイ</t>
    </rPh>
    <rPh sb="6" eb="9">
      <t>ホジョキン</t>
    </rPh>
    <rPh sb="9" eb="12">
      <t>コウフガク</t>
    </rPh>
    <phoneticPr fontId="2"/>
  </si>
  <si>
    <t>　※　交付済補助金額</t>
    <rPh sb="3" eb="5">
      <t>コウフ</t>
    </rPh>
    <rPh sb="5" eb="6">
      <t>ズ</t>
    </rPh>
    <rPh sb="6" eb="8">
      <t>ホジョ</t>
    </rPh>
    <rPh sb="8" eb="10">
      <t>キンガク</t>
    </rPh>
    <phoneticPr fontId="2"/>
  </si>
  <si>
    <t>　※　今年度補助金交付総額</t>
    <rPh sb="3" eb="5">
      <t>コンネン</t>
    </rPh>
    <rPh sb="5" eb="6">
      <t>ド</t>
    </rPh>
    <rPh sb="6" eb="9">
      <t>ホジョキン</t>
    </rPh>
    <rPh sb="9" eb="11">
      <t>コウフ</t>
    </rPh>
    <rPh sb="11" eb="13">
      <t>ソウガク</t>
    </rPh>
    <phoneticPr fontId="2"/>
  </si>
  <si>
    <t>注１</t>
    <rPh sb="0" eb="1">
      <t>チュウ</t>
    </rPh>
    <phoneticPr fontId="2"/>
  </si>
  <si>
    <t xml:space="preserve">   ２</t>
    <phoneticPr fontId="2"/>
  </si>
  <si>
    <t>　同一日の昼間と夜間の当番を担当するときは、その日を２回記入してください。</t>
    <rPh sb="1" eb="3">
      <t>ドウイツ</t>
    </rPh>
    <rPh sb="3" eb="4">
      <t>ビ</t>
    </rPh>
    <rPh sb="5" eb="7">
      <t>ヒルマ</t>
    </rPh>
    <rPh sb="8" eb="10">
      <t>ヤカン</t>
    </rPh>
    <rPh sb="11" eb="13">
      <t>トウバン</t>
    </rPh>
    <rPh sb="14" eb="16">
      <t>タントウ</t>
    </rPh>
    <rPh sb="24" eb="25">
      <t>ヒ</t>
    </rPh>
    <rPh sb="27" eb="28">
      <t>カイ</t>
    </rPh>
    <rPh sb="28" eb="30">
      <t>キニュウ</t>
    </rPh>
    <phoneticPr fontId="2"/>
  </si>
  <si>
    <t>　夜間の当番担当日については、（　　）を付して記入してください。</t>
    <rPh sb="1" eb="3">
      <t>ヤカン</t>
    </rPh>
    <rPh sb="4" eb="6">
      <t>トウバン</t>
    </rPh>
    <rPh sb="6" eb="8">
      <t>タントウ</t>
    </rPh>
    <rPh sb="8" eb="9">
      <t>ビ</t>
    </rPh>
    <rPh sb="20" eb="21">
      <t>フ</t>
    </rPh>
    <rPh sb="23" eb="25">
      <t>キニュウ</t>
    </rPh>
    <phoneticPr fontId="2"/>
  </si>
  <si>
    <t>　※印の欄には、記入しないでください。</t>
    <rPh sb="2" eb="3">
      <t>シルシ</t>
    </rPh>
    <rPh sb="4" eb="5">
      <t>ラン</t>
    </rPh>
    <rPh sb="8" eb="10">
      <t>キニュウ</t>
    </rPh>
    <phoneticPr fontId="2"/>
  </si>
  <si>
    <t>２</t>
    <phoneticPr fontId="2"/>
  </si>
  <si>
    <t>３</t>
    <phoneticPr fontId="2"/>
  </si>
  <si>
    <t>「総額」欄には、給与費の支給実績総額を記入してください。</t>
    <rPh sb="14" eb="16">
      <t>ジッセキ</t>
    </rPh>
    <phoneticPr fontId="2"/>
  </si>
  <si>
    <t>対象経費の
実支出額</t>
    <rPh sb="0" eb="2">
      <t>タイショウ</t>
    </rPh>
    <rPh sb="2" eb="4">
      <t>ケイヒ</t>
    </rPh>
    <rPh sb="6" eb="7">
      <t>ジツ</t>
    </rPh>
    <rPh sb="7" eb="9">
      <t>シシュツ</t>
    </rPh>
    <rPh sb="9" eb="10">
      <t>ガク</t>
    </rPh>
    <phoneticPr fontId="2"/>
  </si>
  <si>
    <t>小児科</t>
    <rPh sb="0" eb="3">
      <t>ショウニカ</t>
    </rPh>
    <phoneticPr fontId="2"/>
  </si>
  <si>
    <t>外科</t>
    <rPh sb="0" eb="2">
      <t>ゲカ</t>
    </rPh>
    <phoneticPr fontId="2"/>
  </si>
  <si>
    <t>人</t>
    <rPh sb="0" eb="1">
      <t>ニン</t>
    </rPh>
    <phoneticPr fontId="2"/>
  </si>
  <si>
    <t>職員数</t>
    <rPh sb="0" eb="3">
      <t>ショクインスウ</t>
    </rPh>
    <phoneticPr fontId="2"/>
  </si>
  <si>
    <t>職種別</t>
    <rPh sb="0" eb="1">
      <t>ショク</t>
    </rPh>
    <rPh sb="1" eb="3">
      <t>シュベツ</t>
    </rPh>
    <phoneticPr fontId="2"/>
  </si>
  <si>
    <t>区分</t>
    <rPh sb="0" eb="2">
      <t>クブン</t>
    </rPh>
    <phoneticPr fontId="2"/>
  </si>
  <si>
    <t>オンコール</t>
    <phoneticPr fontId="2"/>
  </si>
  <si>
    <t>(</t>
    <phoneticPr fontId="2"/>
  </si>
  <si>
    <t>)</t>
    <phoneticPr fontId="2"/>
  </si>
  <si>
    <t>病院名</t>
    <rPh sb="0" eb="2">
      <t>ビョウイン</t>
    </rPh>
    <rPh sb="2" eb="3">
      <t>メイ</t>
    </rPh>
    <phoneticPr fontId="2"/>
  </si>
  <si>
    <t>入院</t>
    <rPh sb="0" eb="2">
      <t>ニュウイン</t>
    </rPh>
    <phoneticPr fontId="2"/>
  </si>
  <si>
    <t>救急車</t>
    <rPh sb="0" eb="3">
      <t>キュウキュウシャ</t>
    </rPh>
    <phoneticPr fontId="2"/>
  </si>
  <si>
    <t>性別</t>
    <rPh sb="0" eb="2">
      <t>セイベツ</t>
    </rPh>
    <phoneticPr fontId="2"/>
  </si>
  <si>
    <t>昼・夜別</t>
    <rPh sb="0" eb="1">
      <t>ヒル</t>
    </rPh>
    <rPh sb="2" eb="3">
      <t>ヨル</t>
    </rPh>
    <rPh sb="3" eb="4">
      <t>ベツ</t>
    </rPh>
    <phoneticPr fontId="2"/>
  </si>
  <si>
    <t>来院方法</t>
    <rPh sb="0" eb="2">
      <t>ライイン</t>
    </rPh>
    <rPh sb="2" eb="4">
      <t>ホウホウ</t>
    </rPh>
    <phoneticPr fontId="2"/>
  </si>
  <si>
    <t>備考</t>
    <rPh sb="0" eb="2">
      <t>ビコウ</t>
    </rPh>
    <phoneticPr fontId="2"/>
  </si>
  <si>
    <t>外来</t>
    <rPh sb="0" eb="2">
      <t>ガイライ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</si>
  <si>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</si>
  <si>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</si>
  <si>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病院群輪番制病院運営事業患者受入状況実績報告書</t>
    <rPh sb="0" eb="2">
      <t>ビョウイン</t>
    </rPh>
    <rPh sb="2" eb="3">
      <t>グン</t>
    </rPh>
    <rPh sb="3" eb="5">
      <t>リンバン</t>
    </rPh>
    <rPh sb="5" eb="6">
      <t>セイ</t>
    </rPh>
    <rPh sb="6" eb="8">
      <t>ビョウイン</t>
    </rPh>
    <rPh sb="8" eb="10">
      <t>ウンエイ</t>
    </rPh>
    <rPh sb="10" eb="12">
      <t>ジギョウ</t>
    </rPh>
    <rPh sb="12" eb="14">
      <t>カンジャ</t>
    </rPh>
    <rPh sb="14" eb="16">
      <t>ウケイレ</t>
    </rPh>
    <rPh sb="16" eb="18">
      <t>ジョウキョウ</t>
    </rPh>
    <rPh sb="18" eb="20">
      <t>ジッセキ</t>
    </rPh>
    <rPh sb="20" eb="23">
      <t>ホウコクショ</t>
    </rPh>
    <phoneticPr fontId="2"/>
  </si>
  <si>
    <t>宇治市</t>
    <rPh sb="0" eb="3">
      <t>ウジシ</t>
    </rPh>
    <phoneticPr fontId="2"/>
  </si>
  <si>
    <t>城陽市</t>
    <rPh sb="0" eb="3">
      <t>ジョウヨウシ</t>
    </rPh>
    <phoneticPr fontId="2"/>
  </si>
  <si>
    <t>八幡市</t>
    <rPh sb="0" eb="2">
      <t>ヤハタ</t>
    </rPh>
    <rPh sb="2" eb="3">
      <t>シ</t>
    </rPh>
    <phoneticPr fontId="2"/>
  </si>
  <si>
    <t>久御山町</t>
    <rPh sb="0" eb="4">
      <t>クミヤマチョウ</t>
    </rPh>
    <phoneticPr fontId="2"/>
  </si>
  <si>
    <t>井手町</t>
    <rPh sb="0" eb="3">
      <t>イデチョウ</t>
    </rPh>
    <phoneticPr fontId="2"/>
  </si>
  <si>
    <t>宇治田原町</t>
    <rPh sb="0" eb="2">
      <t>ウジ</t>
    </rPh>
    <rPh sb="2" eb="5">
      <t>タハラチョウ</t>
    </rPh>
    <phoneticPr fontId="2"/>
  </si>
  <si>
    <t>合計</t>
    <rPh sb="0" eb="2">
      <t>ゴウケイ</t>
    </rPh>
    <phoneticPr fontId="2"/>
  </si>
  <si>
    <t>総合計</t>
    <rPh sb="0" eb="1">
      <t>ソウ</t>
    </rPh>
    <rPh sb="1" eb="3">
      <t>ゴウケイ</t>
    </rPh>
    <phoneticPr fontId="2"/>
  </si>
  <si>
    <t>当番担当回数</t>
    <rPh sb="0" eb="2">
      <t>トウバン</t>
    </rPh>
    <rPh sb="2" eb="4">
      <t>タントウ</t>
    </rPh>
    <rPh sb="4" eb="6">
      <t>カイスウ</t>
    </rPh>
    <phoneticPr fontId="2"/>
  </si>
  <si>
    <t>昼間</t>
    <rPh sb="0" eb="2">
      <t>ヒルマ</t>
    </rPh>
    <phoneticPr fontId="2"/>
  </si>
  <si>
    <t>夜間</t>
    <rPh sb="0" eb="2">
      <t>ヤカン</t>
    </rPh>
    <phoneticPr fontId="2"/>
  </si>
  <si>
    <t>入院・外来別</t>
    <rPh sb="0" eb="2">
      <t>ニュウイン</t>
    </rPh>
    <rPh sb="3" eb="5">
      <t>ガイライ</t>
    </rPh>
    <rPh sb="5" eb="6">
      <t>ベツ</t>
    </rPh>
    <phoneticPr fontId="2"/>
  </si>
  <si>
    <t>来院方法別</t>
    <rPh sb="0" eb="2">
      <t>ライイン</t>
    </rPh>
    <rPh sb="2" eb="4">
      <t>ホウホウ</t>
    </rPh>
    <rPh sb="4" eb="5">
      <t>ベツ</t>
    </rPh>
    <phoneticPr fontId="2"/>
  </si>
  <si>
    <t>診療科目別</t>
    <rPh sb="0" eb="2">
      <t>シンリョウ</t>
    </rPh>
    <rPh sb="2" eb="4">
      <t>カモク</t>
    </rPh>
    <rPh sb="4" eb="5">
      <t>ベツ</t>
    </rPh>
    <phoneticPr fontId="2"/>
  </si>
  <si>
    <t>内科</t>
    <rPh sb="0" eb="2">
      <t>ナイカ</t>
    </rPh>
    <phoneticPr fontId="2"/>
  </si>
  <si>
    <t>市町区分</t>
    <rPh sb="0" eb="1">
      <t>シ</t>
    </rPh>
    <rPh sb="1" eb="2">
      <t>チョウ</t>
    </rPh>
    <rPh sb="2" eb="4">
      <t>クブン</t>
    </rPh>
    <phoneticPr fontId="2"/>
  </si>
  <si>
    <t>年度</t>
    <rPh sb="0" eb="2">
      <t>ネンド</t>
    </rPh>
    <phoneticPr fontId="2"/>
  </si>
  <si>
    <t>（</t>
    <phoneticPr fontId="2"/>
  </si>
  <si>
    <t>別記様式５号（第９条関係）</t>
    <rPh sb="0" eb="2">
      <t>ベッキ</t>
    </rPh>
    <rPh sb="2" eb="4">
      <t>ヨウシキ</t>
    </rPh>
    <rPh sb="5" eb="6">
      <t>ゴウ</t>
    </rPh>
    <rPh sb="7" eb="8">
      <t>ダイ</t>
    </rPh>
    <rPh sb="9" eb="10">
      <t>ジョウ</t>
    </rPh>
    <rPh sb="10" eb="12">
      <t>カンケイ</t>
    </rPh>
    <phoneticPr fontId="2"/>
  </si>
  <si>
    <t>病院群輪番制病院運営事業補助金交付請求書</t>
    <rPh sb="0" eb="2">
      <t>ビョウイン</t>
    </rPh>
    <rPh sb="2" eb="3">
      <t>グン</t>
    </rPh>
    <rPh sb="3" eb="5">
      <t>リンバン</t>
    </rPh>
    <rPh sb="5" eb="6">
      <t>セイ</t>
    </rPh>
    <rPh sb="6" eb="8">
      <t>ビョウイン</t>
    </rPh>
    <rPh sb="8" eb="10">
      <t>ウンエイ</t>
    </rPh>
    <rPh sb="10" eb="12">
      <t>ジギョウ</t>
    </rPh>
    <rPh sb="12" eb="15">
      <t>ホジョキン</t>
    </rPh>
    <rPh sb="15" eb="17">
      <t>コウフ</t>
    </rPh>
    <rPh sb="17" eb="20">
      <t>セイキュウショ</t>
    </rPh>
    <phoneticPr fontId="2"/>
  </si>
  <si>
    <t>宇　治　市　長　　様</t>
    <rPh sb="0" eb="1">
      <t>ノキ</t>
    </rPh>
    <rPh sb="2" eb="3">
      <t>オサム</t>
    </rPh>
    <rPh sb="4" eb="5">
      <t>シ</t>
    </rPh>
    <rPh sb="6" eb="7">
      <t>チョウ</t>
    </rPh>
    <rPh sb="9" eb="10">
      <t>サマ</t>
    </rPh>
    <phoneticPr fontId="2"/>
  </si>
  <si>
    <t>請求者</t>
    <rPh sb="0" eb="3">
      <t>セイキュウシャ</t>
    </rPh>
    <phoneticPr fontId="2"/>
  </si>
  <si>
    <t>住所</t>
    <rPh sb="0" eb="2">
      <t>ジュウショ</t>
    </rPh>
    <phoneticPr fontId="2"/>
  </si>
  <si>
    <t>団体名</t>
    <rPh sb="0" eb="2">
      <t>ダンタイ</t>
    </rPh>
    <rPh sb="2" eb="3">
      <t>メイ</t>
    </rPh>
    <phoneticPr fontId="2"/>
  </si>
  <si>
    <t>　　病院群輪番制病院運営事業補助金交付要綱第９条の規定に基づき、補助金を</t>
    <rPh sb="2" eb="4">
      <t>ビョウイン</t>
    </rPh>
    <rPh sb="4" eb="5">
      <t>グン</t>
    </rPh>
    <rPh sb="5" eb="7">
      <t>リンバン</t>
    </rPh>
    <rPh sb="7" eb="8">
      <t>セイ</t>
    </rPh>
    <rPh sb="8" eb="10">
      <t>ビョウイン</t>
    </rPh>
    <rPh sb="10" eb="12">
      <t>ウンエイ</t>
    </rPh>
    <rPh sb="12" eb="14">
      <t>ジギョウ</t>
    </rPh>
    <rPh sb="14" eb="17">
      <t>ホジョキン</t>
    </rPh>
    <rPh sb="17" eb="19">
      <t>コウフ</t>
    </rPh>
    <rPh sb="19" eb="21">
      <t>ヨウコウ</t>
    </rPh>
    <rPh sb="21" eb="22">
      <t>ダイ</t>
    </rPh>
    <rPh sb="23" eb="24">
      <t>ジョウ</t>
    </rPh>
    <rPh sb="25" eb="27">
      <t>キテイ</t>
    </rPh>
    <rPh sb="28" eb="29">
      <t>モト</t>
    </rPh>
    <rPh sb="32" eb="35">
      <t>ホジョキン</t>
    </rPh>
    <phoneticPr fontId="2"/>
  </si>
  <si>
    <t>次のとおり請求します。</t>
    <rPh sb="0" eb="1">
      <t>ツギ</t>
    </rPh>
    <rPh sb="5" eb="7">
      <t>セイキュウ</t>
    </rPh>
    <phoneticPr fontId="2"/>
  </si>
  <si>
    <t>請求金額</t>
    <rPh sb="0" eb="2">
      <t>セイキュウ</t>
    </rPh>
    <rPh sb="2" eb="4">
      <t>キンガク</t>
    </rPh>
    <phoneticPr fontId="2"/>
  </si>
  <si>
    <t>　（２）　看護師</t>
    <rPh sb="5" eb="6">
      <t>ミ</t>
    </rPh>
    <rPh sb="6" eb="7">
      <t>マモル</t>
    </rPh>
    <rPh sb="7" eb="8">
      <t>シ</t>
    </rPh>
    <phoneticPr fontId="2"/>
  </si>
  <si>
    <t>　（２）　看護師</t>
    <rPh sb="5" eb="7">
      <t>カンゴ</t>
    </rPh>
    <rPh sb="7" eb="8">
      <t>シ</t>
    </rPh>
    <phoneticPr fontId="2"/>
  </si>
  <si>
    <t>　看護師</t>
    <rPh sb="1" eb="3">
      <t>カンゴ</t>
    </rPh>
    <rPh sb="3" eb="4">
      <t>シ</t>
    </rPh>
    <phoneticPr fontId="2"/>
  </si>
  <si>
    <t>　事務職員等</t>
    <rPh sb="1" eb="3">
      <t>ジム</t>
    </rPh>
    <rPh sb="3" eb="5">
      <t>ショクイン</t>
    </rPh>
    <rPh sb="5" eb="6">
      <t>トウ</t>
    </rPh>
    <phoneticPr fontId="2"/>
  </si>
  <si>
    <t>　　　　うち　放射線技師</t>
    <rPh sb="7" eb="10">
      <t>ホウシャセン</t>
    </rPh>
    <rPh sb="10" eb="12">
      <t>ギシ</t>
    </rPh>
    <phoneticPr fontId="2"/>
  </si>
  <si>
    <t>　その他の医療技術者</t>
    <rPh sb="1" eb="4">
      <t>ソノタ</t>
    </rPh>
    <rPh sb="5" eb="7">
      <t>イリョウ</t>
    </rPh>
    <rPh sb="7" eb="10">
      <t>ギジュツシャ</t>
    </rPh>
    <phoneticPr fontId="2"/>
  </si>
  <si>
    <t>　　　　　　　 検査技師</t>
    <rPh sb="8" eb="9">
      <t>ケン</t>
    </rPh>
    <rPh sb="9" eb="10">
      <t>ジャ</t>
    </rPh>
    <rPh sb="10" eb="12">
      <t>ギシ</t>
    </rPh>
    <phoneticPr fontId="2"/>
  </si>
  <si>
    <t>　　　　　　　 薬剤師</t>
    <rPh sb="8" eb="11">
      <t>ヤクザイシ</t>
    </rPh>
    <phoneticPr fontId="2"/>
  </si>
  <si>
    <t>　医 　師</t>
    <rPh sb="1" eb="2">
      <t>イ</t>
    </rPh>
    <rPh sb="4" eb="5">
      <t>シ</t>
    </rPh>
    <phoneticPr fontId="2"/>
  </si>
  <si>
    <t>診療区分</t>
    <rPh sb="0" eb="2">
      <t>シンリョウ</t>
    </rPh>
    <rPh sb="2" eb="4">
      <t>クブン</t>
    </rPh>
    <phoneticPr fontId="2"/>
  </si>
  <si>
    <t>昼</t>
    <rPh sb="0" eb="1">
      <t>ヒル</t>
    </rPh>
    <phoneticPr fontId="2"/>
  </si>
  <si>
    <t>夜</t>
    <rPh sb="0" eb="1">
      <t>ヨル</t>
    </rPh>
    <phoneticPr fontId="2"/>
  </si>
  <si>
    <t>宇治</t>
    <rPh sb="0" eb="2">
      <t>ウジ</t>
    </rPh>
    <phoneticPr fontId="2"/>
  </si>
  <si>
    <t>城陽</t>
    <rPh sb="0" eb="2">
      <t>ジョウヨウ</t>
    </rPh>
    <phoneticPr fontId="2"/>
  </si>
  <si>
    <t>京田辺</t>
    <rPh sb="0" eb="3">
      <t>キョウタナベ</t>
    </rPh>
    <phoneticPr fontId="2"/>
  </si>
  <si>
    <t>久御山</t>
    <rPh sb="0" eb="3">
      <t>クミヤマ</t>
    </rPh>
    <phoneticPr fontId="2"/>
  </si>
  <si>
    <t>井手</t>
    <rPh sb="0" eb="2">
      <t>イデ</t>
    </rPh>
    <phoneticPr fontId="2"/>
  </si>
  <si>
    <t>京田辺市</t>
    <rPh sb="0" eb="4">
      <t>キョウタナベシ</t>
    </rPh>
    <phoneticPr fontId="2"/>
  </si>
  <si>
    <t>令和</t>
    <rPh sb="0" eb="2">
      <t>レイワ</t>
    </rPh>
    <phoneticPr fontId="2"/>
  </si>
  <si>
    <t>八幡</t>
    <rPh sb="0" eb="2">
      <t>ヤワタ</t>
    </rPh>
    <phoneticPr fontId="2"/>
  </si>
  <si>
    <t>宇治田原</t>
  </si>
  <si>
    <t>入院・外来</t>
    <phoneticPr fontId="2"/>
  </si>
  <si>
    <t>来院時間</t>
    <rPh sb="0" eb="4">
      <t>ライインジカン</t>
    </rPh>
    <phoneticPr fontId="2"/>
  </si>
  <si>
    <t>病院群輪番制病院運営事業患者受入状況報告書</t>
    <phoneticPr fontId="2"/>
  </si>
  <si>
    <t>病院名</t>
    <rPh sb="0" eb="3">
      <t>ビョウインメイ</t>
    </rPh>
    <phoneticPr fontId="2"/>
  </si>
  <si>
    <t>年　齢</t>
    <rPh sb="0" eb="1">
      <t>トシ</t>
    </rPh>
    <rPh sb="2" eb="3">
      <t>トシ</t>
    </rPh>
    <phoneticPr fontId="2"/>
  </si>
  <si>
    <t>　住　　所　</t>
    <rPh sb="1" eb="2">
      <t>ジュウ</t>
    </rPh>
    <rPh sb="4" eb="5">
      <t>ショ</t>
    </rPh>
    <phoneticPr fontId="2"/>
  </si>
  <si>
    <t>AM</t>
    <phoneticPr fontId="2"/>
  </si>
  <si>
    <t>PM</t>
    <phoneticPr fontId="2"/>
  </si>
  <si>
    <t>性　別</t>
    <phoneticPr fontId="2"/>
  </si>
  <si>
    <t>円×</t>
    <rPh sb="0" eb="1">
      <t>エン</t>
    </rPh>
    <phoneticPr fontId="2"/>
  </si>
  <si>
    <t>人×</t>
    <rPh sb="0" eb="1">
      <t>ヒト</t>
    </rPh>
    <phoneticPr fontId="2"/>
  </si>
  <si>
    <t>印</t>
    <rPh sb="0" eb="1">
      <t>イン</t>
    </rPh>
    <phoneticPr fontId="2"/>
  </si>
  <si>
    <t>当番日数</t>
    <rPh sb="0" eb="2">
      <t>トウバン</t>
    </rPh>
    <rPh sb="2" eb="4">
      <t>ニッスウ</t>
    </rPh>
    <phoneticPr fontId="2"/>
  </si>
  <si>
    <t>「対象経費の実支出額」欄には、当番担当日に係る支給実績総額を記入してください。</t>
    <rPh sb="6" eb="7">
      <t>ジツ</t>
    </rPh>
    <rPh sb="23" eb="27">
      <t>シキュウジッセキ</t>
    </rPh>
    <phoneticPr fontId="2"/>
  </si>
  <si>
    <t>外　　来</t>
    <rPh sb="0" eb="1">
      <t>ソト</t>
    </rPh>
    <rPh sb="3" eb="4">
      <t>ライ</t>
    </rPh>
    <phoneticPr fontId="2"/>
  </si>
  <si>
    <t>入　　院</t>
    <rPh sb="0" eb="1">
      <t>イリ</t>
    </rPh>
    <rPh sb="3" eb="4">
      <t>イン</t>
    </rPh>
    <phoneticPr fontId="2"/>
  </si>
  <si>
    <t>そ　　の　　他</t>
    <rPh sb="6" eb="7">
      <t>タ</t>
    </rPh>
    <phoneticPr fontId="2"/>
  </si>
  <si>
    <t>初期救急医療施設から転送</t>
    <rPh sb="0" eb="2">
      <t>ショキ</t>
    </rPh>
    <rPh sb="2" eb="4">
      <t>キュウキュウ</t>
    </rPh>
    <rPh sb="4" eb="6">
      <t>イリョウ</t>
    </rPh>
    <rPh sb="6" eb="8">
      <t>シセツ</t>
    </rPh>
    <rPh sb="10" eb="12">
      <t>テンソウ</t>
    </rPh>
    <phoneticPr fontId="2"/>
  </si>
  <si>
    <t>実　診　療
(当番日)日数</t>
    <rPh sb="0" eb="1">
      <t>ジツ</t>
    </rPh>
    <rPh sb="2" eb="3">
      <t>ミ</t>
    </rPh>
    <rPh sb="4" eb="5">
      <t>リョウ</t>
    </rPh>
    <phoneticPr fontId="2"/>
  </si>
  <si>
    <t>１　日
（当番日）
平均</t>
    <rPh sb="2" eb="3">
      <t>ニチ</t>
    </rPh>
    <rPh sb="5" eb="7">
      <t>トウバン</t>
    </rPh>
    <rPh sb="7" eb="8">
      <t>ビ</t>
    </rPh>
    <rPh sb="10" eb="11">
      <t>ヒラ</t>
    </rPh>
    <rPh sb="11" eb="12">
      <t>タモツ</t>
    </rPh>
    <phoneticPr fontId="2"/>
  </si>
  <si>
    <t>備　　考</t>
    <rPh sb="0" eb="1">
      <t>ソナエ</t>
    </rPh>
    <rPh sb="3" eb="4">
      <t>コウ</t>
    </rPh>
    <phoneticPr fontId="2"/>
  </si>
  <si>
    <t>区　　分</t>
    <rPh sb="0" eb="1">
      <t>ク</t>
    </rPh>
    <rPh sb="3" eb="4">
      <t>ブン</t>
    </rPh>
    <phoneticPr fontId="2"/>
  </si>
  <si>
    <t>(病院名</t>
    <rPh sb="1" eb="3">
      <t>ビョウイン</t>
    </rPh>
    <rPh sb="3" eb="4">
      <t>メイ</t>
    </rPh>
    <phoneticPr fontId="2"/>
  </si>
  <si>
    <t>病院群輪番制病院診療科目別患者数等調</t>
    <rPh sb="0" eb="2">
      <t>ビョウイン</t>
    </rPh>
    <rPh sb="2" eb="3">
      <t>グン</t>
    </rPh>
    <rPh sb="3" eb="6">
      <t>リンバンセイ</t>
    </rPh>
    <rPh sb="6" eb="8">
      <t>ビョウイン</t>
    </rPh>
    <rPh sb="8" eb="10">
      <t>シンリョウ</t>
    </rPh>
    <rPh sb="10" eb="12">
      <t>カモク</t>
    </rPh>
    <rPh sb="12" eb="13">
      <t>ベツ</t>
    </rPh>
    <rPh sb="13" eb="15">
      <t>カンジャ</t>
    </rPh>
    <rPh sb="15" eb="16">
      <t>スウ</t>
    </rPh>
    <rPh sb="16" eb="17">
      <t>ナド</t>
    </rPh>
    <rPh sb="17" eb="18">
      <t>シラベ</t>
    </rPh>
    <phoneticPr fontId="2"/>
  </si>
  <si>
    <t>備　　　　　考</t>
    <phoneticPr fontId="2"/>
  </si>
  <si>
    <t>病院職員総数</t>
    <rPh sb="0" eb="6">
      <t>ビョウインショクインソウスウ</t>
    </rPh>
    <phoneticPr fontId="2"/>
  </si>
  <si>
    <t>1日あたり従事者数</t>
    <rPh sb="1" eb="2">
      <t>ニチ</t>
    </rPh>
    <rPh sb="5" eb="9">
      <t>ジュウジシャスウ</t>
    </rPh>
    <phoneticPr fontId="2"/>
  </si>
  <si>
    <t>常　勤</t>
    <rPh sb="0" eb="1">
      <t>ツネ</t>
    </rPh>
    <rPh sb="2" eb="3">
      <t>ツトム</t>
    </rPh>
    <phoneticPr fontId="2"/>
  </si>
  <si>
    <t>月日</t>
    <rPh sb="0" eb="1">
      <t>ツキ</t>
    </rPh>
    <rPh sb="1" eb="2">
      <t>ヒ</t>
    </rPh>
    <phoneticPr fontId="2"/>
  </si>
  <si>
    <t>　（３）　その他</t>
    <rPh sb="7" eb="8">
      <t>タ</t>
    </rPh>
    <phoneticPr fontId="2"/>
  </si>
  <si>
    <t>円</t>
    <phoneticPr fontId="2"/>
  </si>
  <si>
    <t>日</t>
    <phoneticPr fontId="2"/>
  </si>
  <si>
    <t>前期</t>
    <rPh sb="0" eb="2">
      <t>ゼンキ</t>
    </rPh>
    <phoneticPr fontId="2"/>
  </si>
  <si>
    <t>後期</t>
    <rPh sb="0" eb="2">
      <t>コウキ</t>
    </rPh>
    <phoneticPr fontId="2"/>
  </si>
  <si>
    <t>入院</t>
    <phoneticPr fontId="2"/>
  </si>
  <si>
    <t>１　患者数等（人）</t>
    <rPh sb="2" eb="4">
      <t>カンジャ</t>
    </rPh>
    <rPh sb="4" eb="5">
      <t>スウ</t>
    </rPh>
    <rPh sb="5" eb="6">
      <t>ナド</t>
    </rPh>
    <rPh sb="7" eb="8">
      <t>ヒト</t>
    </rPh>
    <phoneticPr fontId="2"/>
  </si>
  <si>
    <t>２　職員数（人）</t>
    <rPh sb="2" eb="4">
      <t>ショクイン</t>
    </rPh>
    <rPh sb="4" eb="5">
      <t>スウ</t>
    </rPh>
    <rPh sb="6" eb="7">
      <t>ヒト</t>
    </rPh>
    <phoneticPr fontId="2"/>
  </si>
  <si>
    <t>３　取扱患者の来院方法別内訳（人）</t>
    <rPh sb="2" eb="4">
      <t>トリアツカ</t>
    </rPh>
    <rPh sb="4" eb="6">
      <t>カンジャ</t>
    </rPh>
    <rPh sb="7" eb="9">
      <t>ライイン</t>
    </rPh>
    <rPh sb="9" eb="11">
      <t>ホウホウ</t>
    </rPh>
    <rPh sb="11" eb="12">
      <t>ベツ</t>
    </rPh>
    <rPh sb="12" eb="14">
      <t>ウチワケ</t>
    </rPh>
    <rPh sb="15" eb="16">
      <t>ヒト</t>
    </rPh>
    <phoneticPr fontId="2"/>
  </si>
  <si>
    <t>病院所在地</t>
  </si>
  <si>
    <t>名       称</t>
  </si>
  <si>
    <t>代表者名</t>
  </si>
  <si>
    <t>科</t>
    <rPh sb="0" eb="1">
      <t>カ</t>
    </rPh>
    <phoneticPr fontId="2"/>
  </si>
  <si>
    <t>初期救急医療からの転送・その他</t>
    <rPh sb="0" eb="6">
      <t>ショキキュウキュウイリョウ</t>
    </rPh>
    <rPh sb="9" eb="11">
      <t>テンソウ</t>
    </rPh>
    <rPh sb="14" eb="15">
      <t>タ</t>
    </rPh>
    <phoneticPr fontId="2"/>
  </si>
  <si>
    <t>初期救急医療からの転送</t>
    <phoneticPr fontId="2"/>
  </si>
  <si>
    <r>
      <t xml:space="preserve">備考
</t>
    </r>
    <r>
      <rPr>
        <sz val="6"/>
        <rFont val="ＭＳ Ｐゴシック"/>
        <family val="3"/>
        <charset val="128"/>
      </rPr>
      <t>（住所がその他の場合、
住所を記載）</t>
    </r>
    <rPh sb="0" eb="2">
      <t>ビコウ</t>
    </rPh>
    <rPh sb="4" eb="6">
      <t>ジュウショ</t>
    </rPh>
    <rPh sb="9" eb="10">
      <t>タ</t>
    </rPh>
    <rPh sb="11" eb="13">
      <t>バアイ</t>
    </rPh>
    <rPh sb="15" eb="17">
      <t>ジュウショ</t>
    </rPh>
    <rPh sb="18" eb="20">
      <t>キサイ</t>
    </rPh>
    <phoneticPr fontId="2"/>
  </si>
  <si>
    <t>令和　　　年 　　月</t>
    <rPh sb="0" eb="2">
      <t>レイワ</t>
    </rPh>
    <rPh sb="5" eb="6">
      <t>ネン</t>
    </rPh>
    <rPh sb="9" eb="10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</si>
</sst>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0;\-0;;@"/>
    <numFmt numFmtId="178" formatCode="0.00_ "/>
    <numFmt numFmtId="179" formatCode="#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  <scheme val="minor"/>
    </font>
    <font>
      <sz val="10"/>
      <color theme="0" tint="-0.14999847407452621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12"/>
      <color theme="0" tint="-0.14999847407452621"/>
      <name val="ＭＳ Ｐゴシック"/>
      <family val="3"/>
      <charset val="128"/>
    </font>
    <font>
      <sz val="11"/>
      <color theme="0" tint="-0.249977111117893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282">
    <xf numFmtId="0" fontId="0" fillId="0" borderId="0" xfId="0"/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38" fontId="0" fillId="0" borderId="0" xfId="1" applyFont="1" applyAlignment="1">
      <alignment vertical="center"/>
    </xf>
    <xf numFmtId="38" fontId="0" fillId="0" borderId="0" xfId="1" applyFont="1" applyAlignment="1">
      <alignment horizontal="right" vertical="center"/>
    </xf>
    <xf numFmtId="38" fontId="0" fillId="0" borderId="0" xfId="1" applyFont="1" applyAlignment="1">
      <alignment horizontal="right" vertical="center" shrinkToFit="1"/>
    </xf>
    <xf numFmtId="38" fontId="0" fillId="0" borderId="7" xfId="1" applyFont="1" applyBorder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38" fontId="0" fillId="0" borderId="7" xfId="1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0" fillId="0" borderId="0" xfId="1" applyFont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13" xfId="1" applyFont="1" applyBorder="1" applyAlignment="1">
      <alignment vertical="center"/>
    </xf>
    <xf numFmtId="38" fontId="0" fillId="0" borderId="7" xfId="1" applyFont="1" applyBorder="1" applyAlignment="1">
      <alignment horizontal="right" vertical="center"/>
    </xf>
    <xf numFmtId="38" fontId="0" fillId="0" borderId="0" xfId="1" applyFont="1" applyBorder="1" applyAlignment="1">
      <alignment horizontal="right" vertical="center"/>
    </xf>
    <xf numFmtId="38" fontId="0" fillId="0" borderId="8" xfId="1" applyFont="1" applyBorder="1" applyAlignment="1">
      <alignment horizontal="right" vertical="center"/>
    </xf>
    <xf numFmtId="38" fontId="0" fillId="0" borderId="5" xfId="1" applyFont="1" applyBorder="1" applyAlignment="1">
      <alignment horizontal="right" vertical="center"/>
    </xf>
    <xf numFmtId="38" fontId="0" fillId="0" borderId="14" xfId="1" applyFont="1" applyBorder="1" applyAlignment="1">
      <alignment horizontal="right" vertical="center"/>
    </xf>
    <xf numFmtId="38" fontId="0" fillId="0" borderId="14" xfId="1" applyFont="1" applyBorder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0" xfId="2" applyFo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6" fillId="0" borderId="13" xfId="2" applyFont="1" applyBorder="1" applyAlignment="1">
      <alignment horizontal="right" vertical="top"/>
    </xf>
    <xf numFmtId="0" fontId="9" fillId="0" borderId="0" xfId="2" applyFont="1">
      <alignment vertical="center"/>
    </xf>
    <xf numFmtId="49" fontId="8" fillId="0" borderId="0" xfId="3" applyNumberFormat="1" applyFont="1" applyAlignment="1">
      <alignment horizontal="center" vertical="center" wrapText="1"/>
    </xf>
    <xf numFmtId="49" fontId="8" fillId="0" borderId="0" xfId="3" applyNumberFormat="1" applyFont="1" applyAlignment="1">
      <alignment vertical="center"/>
    </xf>
    <xf numFmtId="49" fontId="8" fillId="0" borderId="0" xfId="3" applyNumberFormat="1" applyFont="1" applyAlignment="1">
      <alignment horizontal="center" vertical="center"/>
    </xf>
    <xf numFmtId="0" fontId="6" fillId="0" borderId="5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" xfId="2" applyFont="1" applyBorder="1">
      <alignment vertical="center"/>
    </xf>
    <xf numFmtId="0" fontId="6" fillId="0" borderId="15" xfId="2" applyFont="1" applyBorder="1">
      <alignment vertical="center"/>
    </xf>
    <xf numFmtId="0" fontId="6" fillId="0" borderId="7" xfId="2" applyFont="1" applyBorder="1">
      <alignment vertical="center"/>
    </xf>
    <xf numFmtId="38" fontId="0" fillId="0" borderId="1" xfId="1" applyFont="1" applyBorder="1" applyAlignment="1">
      <alignment vertical="center"/>
    </xf>
    <xf numFmtId="38" fontId="0" fillId="0" borderId="15" xfId="1" applyFont="1" applyBorder="1" applyAlignment="1">
      <alignment vertical="center"/>
    </xf>
    <xf numFmtId="38" fontId="0" fillId="0" borderId="13" xfId="1" applyFont="1" applyBorder="1" applyAlignment="1">
      <alignment horizontal="right" vertical="top"/>
    </xf>
    <xf numFmtId="38" fontId="0" fillId="0" borderId="0" xfId="1" applyFont="1" applyAlignment="1">
      <alignment horizontal="right" vertical="top" wrapText="1"/>
    </xf>
    <xf numFmtId="0" fontId="6" fillId="0" borderId="7" xfId="2" applyFont="1" applyBorder="1" applyAlignment="1" applyProtection="1">
      <alignment vertical="top" wrapText="1"/>
      <protection locked="0"/>
    </xf>
    <xf numFmtId="0" fontId="6" fillId="0" borderId="0" xfId="2" applyFont="1" applyAlignment="1" applyProtection="1">
      <alignment vertical="top" wrapText="1"/>
      <protection locked="0"/>
    </xf>
    <xf numFmtId="38" fontId="0" fillId="0" borderId="7" xfId="1" applyFont="1" applyBorder="1" applyAlignment="1">
      <alignment horizontal="left" vertical="center"/>
    </xf>
    <xf numFmtId="38" fontId="0" fillId="0" borderId="0" xfId="1" applyFont="1" applyAlignment="1">
      <alignment horizontal="left" vertical="center"/>
    </xf>
    <xf numFmtId="38" fontId="0" fillId="0" borderId="8" xfId="1" applyFont="1" applyBorder="1" applyAlignment="1">
      <alignment horizontal="left" vertical="center"/>
    </xf>
    <xf numFmtId="38" fontId="0" fillId="0" borderId="5" xfId="1" applyFont="1" applyBorder="1" applyAlignment="1">
      <alignment horizontal="left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38" fontId="0" fillId="2" borderId="7" xfId="1" applyFont="1" applyFill="1" applyBorder="1" applyAlignment="1" applyProtection="1">
      <alignment horizontal="right" vertical="center"/>
      <protection locked="0"/>
    </xf>
    <xf numFmtId="0" fontId="6" fillId="0" borderId="0" xfId="2" applyFont="1" applyProtection="1">
      <alignment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56" fontId="0" fillId="3" borderId="2" xfId="0" applyNumberFormat="1" applyFill="1" applyBorder="1" applyAlignment="1" applyProtection="1">
      <alignment horizontal="center" vertical="center"/>
      <protection locked="0"/>
    </xf>
    <xf numFmtId="0" fontId="0" fillId="3" borderId="28" xfId="0" applyFill="1" applyBorder="1" applyAlignment="1" applyProtection="1">
      <alignment horizontal="center" vertical="center"/>
      <protection locked="0"/>
    </xf>
    <xf numFmtId="20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177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3" fillId="0" borderId="16" xfId="0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177" fontId="5" fillId="0" borderId="0" xfId="0" applyNumberFormat="1" applyFont="1" applyAlignment="1">
      <alignment horizontal="center" vertical="center" shrinkToFit="1"/>
    </xf>
    <xf numFmtId="177" fontId="12" fillId="0" borderId="0" xfId="0" applyNumberFormat="1" applyFont="1" applyAlignment="1">
      <alignment horizontal="center" vertical="center" shrinkToFit="1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3" fillId="0" borderId="0" xfId="0" applyFont="1" applyProtection="1">
      <protection locked="0" hidden="1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3" fillId="0" borderId="0" xfId="0" applyFont="1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14" fillId="3" borderId="2" xfId="0" applyFont="1" applyFill="1" applyBorder="1" applyAlignment="1" applyProtection="1">
      <alignment horizontal="center"/>
      <protection locked="0"/>
    </xf>
    <xf numFmtId="0" fontId="11" fillId="0" borderId="0" xfId="0" applyFont="1" applyProtection="1">
      <protection locked="0" hidden="1"/>
    </xf>
    <xf numFmtId="0" fontId="11" fillId="0" borderId="0" xfId="0" applyFont="1" applyProtection="1">
      <protection locked="0"/>
    </xf>
    <xf numFmtId="0" fontId="0" fillId="0" borderId="0" xfId="0" applyProtection="1">
      <protection locked="0" hidden="1"/>
    </xf>
    <xf numFmtId="177" fontId="0" fillId="0" borderId="5" xfId="0" applyNumberFormat="1" applyBorder="1" applyAlignment="1">
      <alignment horizontal="center" vertical="center" shrinkToFit="1"/>
    </xf>
    <xf numFmtId="177" fontId="3" fillId="0" borderId="0" xfId="0" applyNumberFormat="1" applyFont="1" applyAlignment="1">
      <alignment vertical="center" shrinkToFit="1"/>
    </xf>
    <xf numFmtId="177" fontId="3" fillId="0" borderId="0" xfId="0" applyNumberFormat="1" applyFont="1" applyAlignment="1">
      <alignment vertical="center"/>
    </xf>
    <xf numFmtId="0" fontId="3" fillId="2" borderId="0" xfId="0" applyFont="1" applyFill="1" applyAlignment="1" applyProtection="1">
      <alignment vertical="center"/>
      <protection locked="0"/>
    </xf>
    <xf numFmtId="0" fontId="8" fillId="0" borderId="0" xfId="2" applyFont="1" applyAlignment="1">
      <alignment horizontal="right" vertical="center"/>
    </xf>
    <xf numFmtId="0" fontId="8" fillId="0" borderId="13" xfId="2" applyFont="1" applyBorder="1" applyAlignment="1">
      <alignment horizontal="right" vertical="center"/>
    </xf>
    <xf numFmtId="0" fontId="8" fillId="0" borderId="15" xfId="2" applyFont="1" applyBorder="1" applyAlignment="1">
      <alignment horizontal="right" vertical="center"/>
    </xf>
    <xf numFmtId="0" fontId="8" fillId="0" borderId="13" xfId="2" applyFont="1" applyBorder="1">
      <alignment vertical="center"/>
    </xf>
    <xf numFmtId="0" fontId="6" fillId="0" borderId="13" xfId="2" applyFont="1" applyBorder="1">
      <alignment vertical="center"/>
    </xf>
    <xf numFmtId="0" fontId="0" fillId="3" borderId="0" xfId="0" applyFill="1" applyAlignment="1" applyProtection="1">
      <alignment horizontal="center" vertical="center"/>
      <protection locked="0"/>
    </xf>
    <xf numFmtId="20" fontId="0" fillId="3" borderId="0" xfId="0" applyNumberFormat="1" applyFill="1" applyAlignment="1" applyProtection="1">
      <alignment horizontal="center" vertical="center"/>
      <protection locked="0"/>
    </xf>
    <xf numFmtId="0" fontId="14" fillId="3" borderId="0" xfId="0" applyFont="1" applyFill="1" applyAlignment="1" applyProtection="1">
      <alignment horizontal="center"/>
      <protection locked="0"/>
    </xf>
    <xf numFmtId="56" fontId="0" fillId="3" borderId="0" xfId="0" applyNumberFormat="1" applyFill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6" fillId="2" borderId="0" xfId="0" applyFont="1" applyFill="1" applyAlignment="1" applyProtection="1">
      <alignment horizontal="left" vertical="center"/>
      <protection locked="0"/>
    </xf>
    <xf numFmtId="0" fontId="16" fillId="2" borderId="0" xfId="0" applyFont="1" applyFill="1" applyAlignment="1" applyProtection="1">
      <alignment vertical="center"/>
      <protection locked="0"/>
    </xf>
    <xf numFmtId="38" fontId="0" fillId="0" borderId="7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38" fontId="0" fillId="0" borderId="8" xfId="1" applyFont="1" applyBorder="1" applyAlignment="1">
      <alignment horizontal="right" vertical="center"/>
    </xf>
    <xf numFmtId="38" fontId="0" fillId="0" borderId="5" xfId="1" applyFont="1" applyBorder="1" applyAlignment="1">
      <alignment horizontal="right" vertical="center"/>
    </xf>
    <xf numFmtId="38" fontId="0" fillId="2" borderId="7" xfId="1" applyFont="1" applyFill="1" applyBorder="1" applyAlignment="1" applyProtection="1">
      <alignment horizontal="center" vertical="center"/>
      <protection locked="0"/>
    </xf>
    <xf numFmtId="38" fontId="0" fillId="2" borderId="0" xfId="1" applyFont="1" applyFill="1" applyBorder="1" applyAlignment="1" applyProtection="1">
      <alignment horizontal="center" vertical="center"/>
      <protection locked="0"/>
    </xf>
    <xf numFmtId="38" fontId="0" fillId="2" borderId="13" xfId="1" applyFont="1" applyFill="1" applyBorder="1" applyAlignment="1" applyProtection="1">
      <alignment horizontal="center" vertical="center"/>
      <protection locked="0"/>
    </xf>
    <xf numFmtId="38" fontId="0" fillId="0" borderId="7" xfId="1" applyFont="1" applyBorder="1" applyAlignment="1">
      <alignment horizontal="center" vertical="center"/>
    </xf>
    <xf numFmtId="38" fontId="0" fillId="0" borderId="0" xfId="1" applyFont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38" fontId="0" fillId="0" borderId="8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1" xfId="1" applyFont="1" applyBorder="1" applyAlignment="1">
      <alignment vertical="center"/>
    </xf>
    <xf numFmtId="38" fontId="0" fillId="0" borderId="7" xfId="1" applyFont="1" applyBorder="1" applyAlignment="1">
      <alignment horizontal="left" vertical="center"/>
    </xf>
    <xf numFmtId="38" fontId="0" fillId="0" borderId="0" xfId="1" applyFont="1" applyAlignment="1">
      <alignment horizontal="left" vertical="center"/>
    </xf>
    <xf numFmtId="38" fontId="0" fillId="0" borderId="0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4" fillId="0" borderId="0" xfId="1" applyFont="1" applyAlignment="1">
      <alignment horizontal="center" vertical="center"/>
    </xf>
    <xf numFmtId="177" fontId="0" fillId="0" borderId="0" xfId="1" applyNumberFormat="1" applyFont="1" applyAlignment="1">
      <alignment horizontal="center" vertical="center" shrinkToFit="1"/>
    </xf>
    <xf numFmtId="38" fontId="0" fillId="0" borderId="15" xfId="1" applyFont="1" applyBorder="1" applyAlignment="1">
      <alignment horizontal="center" vertical="center"/>
    </xf>
    <xf numFmtId="38" fontId="0" fillId="0" borderId="14" xfId="1" applyFont="1" applyBorder="1" applyAlignment="1">
      <alignment horizontal="center" vertical="center"/>
    </xf>
    <xf numFmtId="38" fontId="0" fillId="0" borderId="1" xfId="1" applyFont="1" applyBorder="1" applyAlignment="1">
      <alignment horizontal="center" vertical="center" wrapText="1"/>
    </xf>
    <xf numFmtId="38" fontId="0" fillId="0" borderId="5" xfId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6" fillId="2" borderId="0" xfId="0" applyFont="1" applyFill="1" applyAlignment="1" applyProtection="1">
      <alignment horizontal="left" vertical="center" shrinkToFit="1"/>
      <protection locked="0"/>
    </xf>
    <xf numFmtId="177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8" fillId="0" borderId="6" xfId="3" applyNumberFormat="1" applyFont="1" applyBorder="1" applyAlignment="1">
      <alignment horizontal="center" vertical="center"/>
    </xf>
    <xf numFmtId="49" fontId="8" fillId="0" borderId="1" xfId="3" applyNumberFormat="1" applyFont="1" applyBorder="1" applyAlignment="1">
      <alignment horizontal="center" vertical="center"/>
    </xf>
    <xf numFmtId="49" fontId="8" fillId="0" borderId="8" xfId="3" applyNumberFormat="1" applyFont="1" applyBorder="1" applyAlignment="1">
      <alignment horizontal="center" vertical="center"/>
    </xf>
    <xf numFmtId="49" fontId="8" fillId="0" borderId="5" xfId="3" applyNumberFormat="1" applyFont="1" applyBorder="1" applyAlignment="1">
      <alignment horizontal="center" vertical="center"/>
    </xf>
    <xf numFmtId="176" fontId="8" fillId="2" borderId="7" xfId="3" applyNumberFormat="1" applyFont="1" applyFill="1" applyBorder="1" applyAlignment="1" applyProtection="1">
      <alignment horizontal="center" vertical="center"/>
      <protection locked="0"/>
    </xf>
    <xf numFmtId="176" fontId="8" fillId="2" borderId="0" xfId="3" applyNumberFormat="1" applyFont="1" applyFill="1" applyAlignment="1" applyProtection="1">
      <alignment horizontal="center" vertical="center"/>
      <protection locked="0"/>
    </xf>
    <xf numFmtId="176" fontId="8" fillId="2" borderId="13" xfId="3" applyNumberFormat="1" applyFont="1" applyFill="1" applyBorder="1" applyAlignment="1" applyProtection="1">
      <alignment horizontal="center" vertical="center"/>
      <protection locked="0"/>
    </xf>
    <xf numFmtId="176" fontId="8" fillId="2" borderId="8" xfId="3" applyNumberFormat="1" applyFont="1" applyFill="1" applyBorder="1" applyAlignment="1" applyProtection="1">
      <alignment horizontal="center" vertical="center"/>
      <protection locked="0"/>
    </xf>
    <xf numFmtId="176" fontId="8" fillId="2" borderId="5" xfId="3" applyNumberFormat="1" applyFont="1" applyFill="1" applyBorder="1" applyAlignment="1" applyProtection="1">
      <alignment horizontal="center" vertical="center"/>
      <protection locked="0"/>
    </xf>
    <xf numFmtId="176" fontId="8" fillId="2" borderId="14" xfId="3" applyNumberFormat="1" applyFont="1" applyFill="1" applyBorder="1" applyAlignment="1" applyProtection="1">
      <alignment horizontal="center" vertical="center"/>
      <protection locked="0"/>
    </xf>
    <xf numFmtId="49" fontId="8" fillId="0" borderId="15" xfId="3" applyNumberFormat="1" applyFont="1" applyBorder="1" applyAlignment="1">
      <alignment horizontal="center" vertical="center"/>
    </xf>
    <xf numFmtId="49" fontId="8" fillId="0" borderId="14" xfId="3" applyNumberFormat="1" applyFont="1" applyBorder="1" applyAlignment="1">
      <alignment horizontal="center" vertical="center"/>
    </xf>
    <xf numFmtId="176" fontId="8" fillId="0" borderId="7" xfId="3" applyNumberFormat="1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6" fillId="0" borderId="25" xfId="2" applyFont="1" applyBorder="1">
      <alignment vertical="center"/>
    </xf>
    <xf numFmtId="0" fontId="6" fillId="0" borderId="22" xfId="2" applyFont="1" applyBorder="1">
      <alignment vertical="center"/>
    </xf>
    <xf numFmtId="0" fontId="6" fillId="2" borderId="6" xfId="2" applyFont="1" applyFill="1" applyBorder="1" applyAlignment="1" applyProtection="1">
      <alignment horizontal="right" vertical="center" shrinkToFit="1"/>
      <protection locked="0"/>
    </xf>
    <xf numFmtId="0" fontId="6" fillId="2" borderId="15" xfId="2" applyFont="1" applyFill="1" applyBorder="1" applyAlignment="1" applyProtection="1">
      <alignment horizontal="right" vertical="center" shrinkToFit="1"/>
      <protection locked="0"/>
    </xf>
    <xf numFmtId="0" fontId="6" fillId="2" borderId="8" xfId="2" applyFont="1" applyFill="1" applyBorder="1" applyAlignment="1" applyProtection="1">
      <alignment horizontal="right" vertical="center" shrinkToFit="1"/>
      <protection locked="0"/>
    </xf>
    <xf numFmtId="0" fontId="6" fillId="2" borderId="14" xfId="2" applyFont="1" applyFill="1" applyBorder="1" applyAlignment="1" applyProtection="1">
      <alignment horizontal="right" vertical="center" shrinkToFit="1"/>
      <protection locked="0"/>
    </xf>
    <xf numFmtId="0" fontId="6" fillId="2" borderId="7" xfId="2" applyFont="1" applyFill="1" applyBorder="1" applyAlignment="1" applyProtection="1">
      <alignment horizontal="center" vertical="center"/>
      <protection locked="0"/>
    </xf>
    <xf numFmtId="0" fontId="6" fillId="2" borderId="13" xfId="2" applyFont="1" applyFill="1" applyBorder="1" applyAlignment="1" applyProtection="1">
      <alignment horizontal="center" vertical="center"/>
      <protection locked="0"/>
    </xf>
    <xf numFmtId="0" fontId="6" fillId="2" borderId="8" xfId="2" applyFont="1" applyFill="1" applyBorder="1" applyAlignment="1" applyProtection="1">
      <alignment horizontal="center" vertical="center"/>
      <protection locked="0"/>
    </xf>
    <xf numFmtId="0" fontId="6" fillId="2" borderId="14" xfId="2" applyFont="1" applyFill="1" applyBorder="1" applyAlignment="1" applyProtection="1">
      <alignment horizontal="center" vertical="center"/>
      <protection locked="0"/>
    </xf>
    <xf numFmtId="0" fontId="6" fillId="0" borderId="6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49" fontId="8" fillId="0" borderId="2" xfId="3" applyNumberFormat="1" applyFont="1" applyBorder="1" applyAlignment="1">
      <alignment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49" fontId="8" fillId="0" borderId="0" xfId="3" applyNumberFormat="1" applyFont="1" applyAlignment="1">
      <alignment horizontal="left" vertical="center"/>
    </xf>
    <xf numFmtId="49" fontId="8" fillId="0" borderId="5" xfId="3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right" vertical="center"/>
    </xf>
    <xf numFmtId="49" fontId="8" fillId="0" borderId="1" xfId="3" applyNumberFormat="1" applyFont="1" applyBorder="1" applyAlignment="1">
      <alignment horizontal="right" vertical="center"/>
    </xf>
    <xf numFmtId="49" fontId="8" fillId="0" borderId="8" xfId="3" applyNumberFormat="1" applyFont="1" applyBorder="1" applyAlignment="1">
      <alignment horizontal="left" vertical="center"/>
    </xf>
    <xf numFmtId="0" fontId="6" fillId="0" borderId="15" xfId="2" applyFont="1" applyBorder="1" applyAlignment="1">
      <alignment horizontal="center" vertical="center"/>
    </xf>
    <xf numFmtId="177" fontId="6" fillId="0" borderId="7" xfId="2" applyNumberFormat="1" applyFont="1" applyBorder="1" applyAlignment="1">
      <alignment horizontal="center" vertical="center"/>
    </xf>
    <xf numFmtId="177" fontId="6" fillId="0" borderId="13" xfId="2" applyNumberFormat="1" applyFont="1" applyBorder="1" applyAlignment="1">
      <alignment horizontal="center" vertical="center"/>
    </xf>
    <xf numFmtId="177" fontId="6" fillId="0" borderId="8" xfId="2" applyNumberFormat="1" applyFont="1" applyBorder="1" applyAlignment="1">
      <alignment horizontal="center" vertical="center"/>
    </xf>
    <xf numFmtId="177" fontId="6" fillId="0" borderId="14" xfId="2" applyNumberFormat="1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179" fontId="6" fillId="0" borderId="5" xfId="2" applyNumberFormat="1" applyFont="1" applyBorder="1" applyAlignment="1">
      <alignment horizontal="center" vertical="center" shrinkToFit="1"/>
    </xf>
    <xf numFmtId="0" fontId="6" fillId="2" borderId="6" xfId="2" applyFont="1" applyFill="1" applyBorder="1" applyAlignment="1" applyProtection="1">
      <alignment horizontal="center" vertical="center"/>
      <protection locked="0"/>
    </xf>
    <xf numFmtId="0" fontId="6" fillId="2" borderId="15" xfId="2" applyFont="1" applyFill="1" applyBorder="1" applyAlignment="1" applyProtection="1">
      <alignment horizontal="center" vertical="center"/>
      <protection locked="0"/>
    </xf>
    <xf numFmtId="178" fontId="6" fillId="0" borderId="7" xfId="2" applyNumberFormat="1" applyFont="1" applyBorder="1" applyAlignment="1">
      <alignment horizontal="center" vertical="center"/>
    </xf>
    <xf numFmtId="178" fontId="6" fillId="0" borderId="13" xfId="2" applyNumberFormat="1" applyFont="1" applyBorder="1" applyAlignment="1">
      <alignment horizontal="center" vertical="center"/>
    </xf>
    <xf numFmtId="178" fontId="6" fillId="0" borderId="8" xfId="2" applyNumberFormat="1" applyFont="1" applyBorder="1" applyAlignment="1">
      <alignment horizontal="center" vertical="center"/>
    </xf>
    <xf numFmtId="178" fontId="6" fillId="0" borderId="14" xfId="2" applyNumberFormat="1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29" xfId="2" applyFont="1" applyBorder="1">
      <alignment vertical="center"/>
    </xf>
    <xf numFmtId="0" fontId="6" fillId="0" borderId="30" xfId="2" applyFont="1" applyBorder="1">
      <alignment vertical="center"/>
    </xf>
    <xf numFmtId="0" fontId="6" fillId="0" borderId="27" xfId="2" applyFont="1" applyBorder="1">
      <alignment vertical="center"/>
    </xf>
    <xf numFmtId="0" fontId="6" fillId="0" borderId="26" xfId="2" applyFont="1" applyBorder="1">
      <alignment vertical="center"/>
    </xf>
    <xf numFmtId="0" fontId="6" fillId="0" borderId="24" xfId="2" applyFont="1" applyBorder="1">
      <alignment vertical="center"/>
    </xf>
    <xf numFmtId="0" fontId="6" fillId="0" borderId="23" xfId="2" applyFont="1" applyBorder="1">
      <alignment vertical="center"/>
    </xf>
    <xf numFmtId="178" fontId="6" fillId="0" borderId="0" xfId="2" applyNumberFormat="1" applyFont="1" applyAlignment="1">
      <alignment horizontal="center" vertical="center"/>
    </xf>
    <xf numFmtId="178" fontId="6" fillId="0" borderId="5" xfId="2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49" fontId="8" fillId="0" borderId="7" xfId="3" applyNumberFormat="1" applyFont="1" applyBorder="1" applyAlignment="1">
      <alignment horizontal="center" vertical="center"/>
    </xf>
    <xf numFmtId="49" fontId="8" fillId="0" borderId="0" xfId="3" applyNumberFormat="1" applyFont="1" applyAlignment="1">
      <alignment horizontal="center" vertical="center"/>
    </xf>
    <xf numFmtId="49" fontId="8" fillId="0" borderId="13" xfId="3" applyNumberFormat="1" applyFont="1" applyBorder="1" applyAlignment="1">
      <alignment horizontal="center" vertical="center"/>
    </xf>
    <xf numFmtId="49" fontId="8" fillId="0" borderId="3" xfId="3" applyNumberFormat="1" applyFont="1" applyBorder="1" applyAlignment="1">
      <alignment horizontal="center" vertical="center"/>
    </xf>
    <xf numFmtId="49" fontId="8" fillId="0" borderId="12" xfId="3" applyNumberFormat="1" applyFont="1" applyBorder="1" applyAlignment="1">
      <alignment horizontal="center" vertical="center"/>
    </xf>
    <xf numFmtId="49" fontId="8" fillId="0" borderId="4" xfId="3" applyNumberFormat="1" applyFont="1" applyBorder="1" applyAlignment="1">
      <alignment horizontal="center" vertical="center"/>
    </xf>
    <xf numFmtId="0" fontId="6" fillId="2" borderId="6" xfId="2" applyFont="1" applyFill="1" applyBorder="1" applyAlignment="1" applyProtection="1">
      <alignment horizontal="left" vertical="top" wrapText="1"/>
      <protection locked="0"/>
    </xf>
    <xf numFmtId="0" fontId="6" fillId="2" borderId="1" xfId="2" applyFont="1" applyFill="1" applyBorder="1" applyAlignment="1" applyProtection="1">
      <alignment horizontal="left" vertical="top" wrapText="1"/>
      <protection locked="0"/>
    </xf>
    <xf numFmtId="0" fontId="6" fillId="2" borderId="15" xfId="2" applyFont="1" applyFill="1" applyBorder="1" applyAlignment="1" applyProtection="1">
      <alignment horizontal="left" vertical="top" wrapText="1"/>
      <protection locked="0"/>
    </xf>
    <xf numFmtId="0" fontId="6" fillId="2" borderId="7" xfId="2" applyFont="1" applyFill="1" applyBorder="1" applyAlignment="1" applyProtection="1">
      <alignment horizontal="left" vertical="top" wrapText="1"/>
      <protection locked="0"/>
    </xf>
    <xf numFmtId="0" fontId="6" fillId="2" borderId="0" xfId="2" applyFont="1" applyFill="1" applyAlignment="1" applyProtection="1">
      <alignment horizontal="left" vertical="top" wrapText="1"/>
      <protection locked="0"/>
    </xf>
    <xf numFmtId="0" fontId="6" fillId="2" borderId="13" xfId="2" applyFont="1" applyFill="1" applyBorder="1" applyAlignment="1" applyProtection="1">
      <alignment horizontal="left" vertical="top" wrapText="1"/>
      <protection locked="0"/>
    </xf>
    <xf numFmtId="0" fontId="6" fillId="2" borderId="8" xfId="2" applyFont="1" applyFill="1" applyBorder="1" applyAlignment="1" applyProtection="1">
      <alignment horizontal="left" vertical="top" wrapText="1"/>
      <protection locked="0"/>
    </xf>
    <xf numFmtId="0" fontId="6" fillId="2" borderId="5" xfId="2" applyFont="1" applyFill="1" applyBorder="1" applyAlignment="1" applyProtection="1">
      <alignment horizontal="left" vertical="top" wrapText="1"/>
      <protection locked="0"/>
    </xf>
    <xf numFmtId="0" fontId="6" fillId="2" borderId="14" xfId="2" applyFont="1" applyFill="1" applyBorder="1" applyAlignment="1" applyProtection="1">
      <alignment horizontal="left" vertical="top" wrapText="1"/>
      <protection locked="0"/>
    </xf>
    <xf numFmtId="49" fontId="8" fillId="0" borderId="11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177" fontId="0" fillId="0" borderId="5" xfId="0" applyNumberForma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 shrinkToFi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7" fontId="3" fillId="0" borderId="0" xfId="0" applyNumberFormat="1" applyFont="1" applyAlignment="1">
      <alignment horizontal="left" vertical="center" shrinkToFit="1"/>
    </xf>
    <xf numFmtId="38" fontId="0" fillId="2" borderId="0" xfId="1" applyFont="1" applyFill="1" applyAlignment="1" applyProtection="1">
      <alignment horizontal="center" vertical="center"/>
      <protection locked="0"/>
    </xf>
    <xf numFmtId="38" fontId="0" fillId="2" borderId="0" xfId="1" applyFont="1" applyFill="1" applyBorder="1" applyAlignment="1" applyProtection="1">
      <alignment horizontal="right" vertical="center"/>
      <protection locked="0"/>
    </xf>
  </cellXfs>
  <cellStyles count="4">
    <cellStyle name="桁区切り" xfId="1" builtinId="6"/>
    <cellStyle name="標準" xfId="0" builtinId="0"/>
    <cellStyle name="標準 2" xfId="2" xr:uid="{5A04302B-4E11-41EF-8409-211A76ED5B0C}"/>
    <cellStyle name="標準 2 2" xfId="3" xr:uid="{61D481F0-02BE-4190-8285-FBCF6FE46825}"/>
  </cellStyles>
  <dxfs count="0"/>
  <tableStyles count="0" defaultTableStyle="TableStyleMedium9" defaultPivotStyle="PivotStyleLight16"/>
  <colors>
    <mruColors>
      <color rgb="FFFF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331305</xdr:colOff>
      <xdr:row>7</xdr:row>
      <xdr:rowOff>49695</xdr:rowOff>
    </xdr:from>
    <xdr:ext cx="2201225" cy="1261393"/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DC262E54-F7B0-4BA7-90E5-F47E4368F2B8}"/>
            </a:ext>
          </a:extLst>
        </xdr:cNvPr>
        <xdr:cNvSpPr/>
      </xdr:nvSpPr>
      <xdr:spPr>
        <a:xfrm>
          <a:off x="6214393" y="1394401"/>
          <a:ext cx="2201225" cy="1261393"/>
        </a:xfrm>
        <a:prstGeom prst="wedgeRoundRectCallout">
          <a:avLst>
            <a:gd name="adj1" fmla="val -59277"/>
            <a:gd name="adj2" fmla="val 27893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「様式第</a:t>
          </a:r>
          <a:r>
            <a:rPr kumimoji="1" lang="en-US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号（第</a:t>
          </a:r>
          <a:r>
            <a:rPr kumimoji="1" lang="en-US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kumimoji="1"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条関係）」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の</a:t>
          </a:r>
          <a:endParaRPr kumimoji="1" lang="en-US" altLang="ja-JP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交付申請書と同じ内容を記載してください。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印鑑は</a:t>
          </a:r>
          <a:r>
            <a:rPr kumimoji="1" lang="ja-JP" altLang="en-US" sz="1050" b="1" u="sng">
              <a:solidFill>
                <a:sysClr val="windowText" lastClr="000000"/>
              </a:solidFill>
            </a:rPr>
            <a:t>代表者</a:t>
          </a:r>
          <a:r>
            <a:rPr kumimoji="1" lang="ja-JP" altLang="en-US" sz="1050" u="sng">
              <a:solidFill>
                <a:sysClr val="windowText" lastClr="000000"/>
              </a:solidFill>
            </a:rPr>
            <a:t>の方の印</a:t>
          </a:r>
          <a:r>
            <a:rPr kumimoji="1" lang="ja-JP" altLang="en-US" sz="1000">
              <a:solidFill>
                <a:sysClr val="windowText" lastClr="000000"/>
              </a:solidFill>
            </a:rPr>
            <a:t>を押印してください。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 fPrint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173935</xdr:colOff>
      <xdr:row>4</xdr:row>
      <xdr:rowOff>124239</xdr:rowOff>
    </xdr:from>
    <xdr:ext cx="1996109" cy="1043607"/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385C893E-A18A-4E10-83EA-1437C70CEC75}"/>
            </a:ext>
          </a:extLst>
        </xdr:cNvPr>
        <xdr:cNvSpPr/>
      </xdr:nvSpPr>
      <xdr:spPr>
        <a:xfrm>
          <a:off x="6692348" y="861391"/>
          <a:ext cx="1996109" cy="1043607"/>
        </a:xfrm>
        <a:prstGeom prst="wedgeRoundRectCallout">
          <a:avLst>
            <a:gd name="adj1" fmla="val -54576"/>
            <a:gd name="adj2" fmla="val -39770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・備考欄の記載は内訳を示すものです。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　「当番日</a:t>
          </a:r>
          <a:r>
            <a:rPr kumimoji="1" lang="en-US" altLang="ja-JP" sz="1000">
              <a:solidFill>
                <a:sysClr val="windowText" lastClr="000000"/>
              </a:solidFill>
            </a:rPr>
            <a:t>1</a:t>
          </a:r>
          <a:r>
            <a:rPr kumimoji="1" lang="ja-JP" altLang="en-US" sz="1000">
              <a:solidFill>
                <a:sysClr val="windowText" lastClr="000000"/>
              </a:solidFill>
            </a:rPr>
            <a:t>日当たりの人件費</a:t>
          </a:r>
          <a:r>
            <a:rPr kumimoji="1" lang="en-US" altLang="ja-JP" sz="1000">
              <a:solidFill>
                <a:sysClr val="windowText" lastClr="000000"/>
              </a:solidFill>
            </a:rPr>
            <a:t>×</a:t>
          </a:r>
          <a:r>
            <a:rPr kumimoji="1" lang="ja-JP" altLang="en-US" sz="1000">
              <a:solidFill>
                <a:sysClr val="windowText" lastClr="000000"/>
              </a:solidFill>
            </a:rPr>
            <a:t>人数</a:t>
          </a:r>
          <a:r>
            <a:rPr kumimoji="1" lang="en-US" altLang="ja-JP" sz="1000">
              <a:solidFill>
                <a:sysClr val="windowText" lastClr="000000"/>
              </a:solidFill>
            </a:rPr>
            <a:t>×</a:t>
          </a:r>
          <a:r>
            <a:rPr kumimoji="1" lang="ja-JP" altLang="en-US" sz="1000">
              <a:solidFill>
                <a:sysClr val="windowText" lastClr="000000"/>
              </a:solidFill>
            </a:rPr>
            <a:t>当番日数」を記入して下さい。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 fPrintsWithSheet="0"/>
  </xdr:oneCellAnchor>
  <xdr:oneCellAnchor>
    <xdr:from>
      <xdr:col>16</xdr:col>
      <xdr:colOff>157370</xdr:colOff>
      <xdr:row>11</xdr:row>
      <xdr:rowOff>57978</xdr:rowOff>
    </xdr:from>
    <xdr:ext cx="2057400" cy="593665"/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264F0AC4-B487-4FC1-BCE7-697EBF7445ED}"/>
            </a:ext>
          </a:extLst>
        </xdr:cNvPr>
        <xdr:cNvSpPr/>
      </xdr:nvSpPr>
      <xdr:spPr>
        <a:xfrm>
          <a:off x="6675783" y="2178326"/>
          <a:ext cx="2057400" cy="593665"/>
        </a:xfrm>
        <a:prstGeom prst="wedgeRoundRectCallout">
          <a:avLst>
            <a:gd name="adj1" fmla="val -44907"/>
            <a:gd name="adj2" fmla="val 78696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行が足りない場合は、左側にある「＋」ボタンをクリックしてください。</a:t>
          </a:r>
        </a:p>
      </xdr:txBody>
    </xdr:sp>
    <xdr:clientData fPrintsWithSheet="0"/>
  </xdr:oneCellAnchor>
  <xdr:twoCellAnchor>
    <xdr:from>
      <xdr:col>4</xdr:col>
      <xdr:colOff>33129</xdr:colOff>
      <xdr:row>6</xdr:row>
      <xdr:rowOff>207065</xdr:rowOff>
    </xdr:from>
    <xdr:to>
      <xdr:col>10</xdr:col>
      <xdr:colOff>250134</xdr:colOff>
      <xdr:row>9</xdr:row>
      <xdr:rowOff>157783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55D3AA8-C5E5-4B60-B6C8-4F0A1886F8EF}"/>
            </a:ext>
          </a:extLst>
        </xdr:cNvPr>
        <xdr:cNvSpPr txBox="1">
          <a:spLocks noChangeArrowheads="1"/>
        </xdr:cNvSpPr>
      </xdr:nvSpPr>
      <xdr:spPr bwMode="auto">
        <a:xfrm>
          <a:off x="1457738" y="1292087"/>
          <a:ext cx="2552700" cy="638174"/>
        </a:xfrm>
        <a:prstGeom prst="rect">
          <a:avLst/>
        </a:prstGeom>
        <a:solidFill>
          <a:srgbClr val="FFFFFF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総額欄</a:t>
          </a:r>
          <a:endParaRPr lang="en-US" altLang="ja-JP" sz="1000" b="1" i="0" u="none" strike="noStrike" baseline="0">
            <a:solidFill>
              <a:schemeClr val="accent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00" b="0" i="0" u="sng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上半期</a:t>
          </a:r>
          <a:r>
            <a:rPr lang="ja-JP" altLang="en-US" sz="1000" b="0" i="0" u="none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は上半期のみの実支出額、</a:t>
          </a:r>
          <a:endParaRPr lang="en-US" altLang="ja-JP" sz="1000" b="0" i="0" u="none" strike="noStrike" baseline="0">
            <a:solidFill>
              <a:schemeClr val="accent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00" b="0" i="0" u="sng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下半期は上半期との合計額</a:t>
          </a:r>
          <a:r>
            <a:rPr lang="ja-JP" altLang="en-US" sz="1000" b="0" i="0" u="none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を記載してください。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25</xdr:row>
      <xdr:rowOff>0</xdr:rowOff>
    </xdr:from>
    <xdr:to>
      <xdr:col>4</xdr:col>
      <xdr:colOff>0</xdr:colOff>
      <xdr:row>27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DB792E7-2E1A-447A-B1B0-B5143D3A8BF1}"/>
            </a:ext>
          </a:extLst>
        </xdr:cNvPr>
        <xdr:cNvSpPr>
          <a:spLocks noChangeShapeType="1"/>
        </xdr:cNvSpPr>
      </xdr:nvSpPr>
      <xdr:spPr bwMode="auto">
        <a:xfrm>
          <a:off x="9525" y="3867150"/>
          <a:ext cx="1552575" cy="26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42581</xdr:colOff>
      <xdr:row>22</xdr:row>
      <xdr:rowOff>634254</xdr:rowOff>
    </xdr:from>
    <xdr:to>
      <xdr:col>9</xdr:col>
      <xdr:colOff>43142</xdr:colOff>
      <xdr:row>24</xdr:row>
      <xdr:rowOff>8965</xdr:rowOff>
    </xdr:to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0811BD8A-3DA6-8F2C-7738-0D892DB59018}"/>
            </a:ext>
          </a:extLst>
        </xdr:cNvPr>
        <xdr:cNvSpPr txBox="1">
          <a:spLocks noChangeArrowheads="1"/>
        </xdr:cNvSpPr>
      </xdr:nvSpPr>
      <xdr:spPr bwMode="auto">
        <a:xfrm>
          <a:off x="1084728" y="4601136"/>
          <a:ext cx="1636620" cy="181535"/>
        </a:xfrm>
        <a:prstGeom prst="rect">
          <a:avLst/>
        </a:prstGeom>
        <a:solidFill>
          <a:srgbClr val="FFFFFF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000" b="0" i="0" u="none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職種別の全職員数をさします</a:t>
          </a:r>
        </a:p>
      </xdr:txBody>
    </xdr:sp>
    <xdr:clientData fPrintsWithSheet="0"/>
  </xdr:twoCellAnchor>
  <xdr:twoCellAnchor>
    <xdr:from>
      <xdr:col>9</xdr:col>
      <xdr:colOff>118220</xdr:colOff>
      <xdr:row>22</xdr:row>
      <xdr:rowOff>379320</xdr:rowOff>
    </xdr:from>
    <xdr:to>
      <xdr:col>22</xdr:col>
      <xdr:colOff>63313</xdr:colOff>
      <xdr:row>24</xdr:row>
      <xdr:rowOff>26894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AEB4C69A-A796-4629-9305-6B517927E785}"/>
            </a:ext>
          </a:extLst>
        </xdr:cNvPr>
        <xdr:cNvSpPr txBox="1">
          <a:spLocks noChangeArrowheads="1"/>
        </xdr:cNvSpPr>
      </xdr:nvSpPr>
      <xdr:spPr bwMode="auto">
        <a:xfrm>
          <a:off x="2796426" y="4346202"/>
          <a:ext cx="3295652" cy="454398"/>
        </a:xfrm>
        <a:prstGeom prst="rect">
          <a:avLst/>
        </a:prstGeom>
        <a:solidFill>
          <a:srgbClr val="FFFFFF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000" b="0" i="0" u="none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ここでの常勤とは、雇用形態における常勤非常勤に関係なく、当番日のその時間帯に勤務する職員の数をさします。</a:t>
          </a:r>
        </a:p>
      </xdr:txBody>
    </xdr:sp>
    <xdr:clientData fPrintsWithSheet="0"/>
  </xdr:twoCellAnchor>
  <xdr:twoCellAnchor>
    <xdr:from>
      <xdr:col>26</xdr:col>
      <xdr:colOff>203944</xdr:colOff>
      <xdr:row>30</xdr:row>
      <xdr:rowOff>90767</xdr:rowOff>
    </xdr:from>
    <xdr:to>
      <xdr:col>29</xdr:col>
      <xdr:colOff>79001</xdr:colOff>
      <xdr:row>35</xdr:row>
      <xdr:rowOff>90767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575FFC1F-87C7-4CEA-8A83-50F2D4CE75D6}"/>
            </a:ext>
          </a:extLst>
        </xdr:cNvPr>
        <xdr:cNvSpPr txBox="1">
          <a:spLocks noChangeArrowheads="1"/>
        </xdr:cNvSpPr>
      </xdr:nvSpPr>
      <xdr:spPr bwMode="auto">
        <a:xfrm>
          <a:off x="7476562" y="5559238"/>
          <a:ext cx="1499910" cy="672353"/>
        </a:xfrm>
        <a:prstGeom prst="rect">
          <a:avLst/>
        </a:prstGeom>
        <a:solidFill>
          <a:srgbClr val="FFFFFF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000" b="0" i="0" u="none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様式第</a:t>
          </a:r>
          <a:r>
            <a:rPr lang="en-US" altLang="ja-JP" sz="1000" b="0" i="0" u="none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000" b="0" i="0" u="none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号（第</a:t>
          </a:r>
          <a:r>
            <a:rPr lang="en-US" altLang="ja-JP" sz="1000" b="0" i="0" u="none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3</a:t>
          </a:r>
          <a:r>
            <a:rPr lang="ja-JP" altLang="en-US" sz="1000" b="0" i="0" u="none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条関係）の「当番担当日の診療体制の数と同じ。</a:t>
          </a:r>
        </a:p>
      </xdr:txBody>
    </xdr:sp>
    <xdr:clientData fPrintsWithSheet="0"/>
  </xdr:twoCellAnchor>
  <xdr:twoCellAnchor>
    <xdr:from>
      <xdr:col>25</xdr:col>
      <xdr:colOff>156323</xdr:colOff>
      <xdr:row>27</xdr:row>
      <xdr:rowOff>89647</xdr:rowOff>
    </xdr:from>
    <xdr:to>
      <xdr:col>26</xdr:col>
      <xdr:colOff>146797</xdr:colOff>
      <xdr:row>41</xdr:row>
      <xdr:rowOff>79001</xdr:rowOff>
    </xdr:to>
    <xdr:sp macro="" textlink="">
      <xdr:nvSpPr>
        <xdr:cNvPr id="22" name="右中かっこ 21">
          <a:extLst>
            <a:ext uri="{FF2B5EF4-FFF2-40B4-BE49-F238E27FC236}">
              <a16:creationId xmlns:a16="http://schemas.microsoft.com/office/drawing/2014/main" id="{4AFCA110-536C-0926-4E5C-5B13DA52F973}"/>
            </a:ext>
          </a:extLst>
        </xdr:cNvPr>
        <xdr:cNvSpPr/>
      </xdr:nvSpPr>
      <xdr:spPr bwMode="auto">
        <a:xfrm>
          <a:off x="7171205" y="5154706"/>
          <a:ext cx="248210" cy="1871942"/>
        </a:xfrm>
        <a:prstGeom prst="rightBrace">
          <a:avLst/>
        </a:prstGeom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 fPrintsWithSheet="0"/>
  </xdr:twoCellAnchor>
  <xdr:oneCellAnchor>
    <xdr:from>
      <xdr:col>25</xdr:col>
      <xdr:colOff>180975</xdr:colOff>
      <xdr:row>4</xdr:row>
      <xdr:rowOff>114300</xdr:rowOff>
    </xdr:from>
    <xdr:ext cx="1996109" cy="952500"/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A7E5594B-5787-4E0B-8AE2-825C7454507E}"/>
            </a:ext>
          </a:extLst>
        </xdr:cNvPr>
        <xdr:cNvSpPr/>
      </xdr:nvSpPr>
      <xdr:spPr>
        <a:xfrm>
          <a:off x="7200900" y="800100"/>
          <a:ext cx="1996109" cy="952500"/>
        </a:xfrm>
        <a:prstGeom prst="wedgeRoundRectCallout">
          <a:avLst>
            <a:gd name="adj1" fmla="val -133311"/>
            <a:gd name="adj2" fmla="val 6935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「患者受入状況報告書」の「診療区分」で「その他」を選択した場合は必ず科と数字を入力してください！</a:t>
          </a:r>
          <a:endParaRPr lang="ja-JP" altLang="ja-JP" sz="1000">
            <a:solidFill>
              <a:schemeClr val="tx1"/>
            </a:solidFill>
            <a:effectLst/>
          </a:endParaRPr>
        </a:p>
      </xdr:txBody>
    </xdr:sp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95250</xdr:colOff>
      <xdr:row>9</xdr:row>
      <xdr:rowOff>66675</xdr:rowOff>
    </xdr:from>
    <xdr:to>
      <xdr:col>15</xdr:col>
      <xdr:colOff>285750</xdr:colOff>
      <xdr:row>12</xdr:row>
      <xdr:rowOff>200025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93D038C-D8A6-4C19-ABE5-938999102175}"/>
            </a:ext>
          </a:extLst>
        </xdr:cNvPr>
        <xdr:cNvSpPr/>
      </xdr:nvSpPr>
      <xdr:spPr>
        <a:xfrm>
          <a:off x="10810875" y="1952625"/>
          <a:ext cx="2247900" cy="819150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行が足りない場合は、行をコピーして挿入してください。</a:t>
          </a:r>
        </a:p>
      </xdr:txBody>
    </xdr:sp>
    <xdr:clientData fPrintsWithSheet="0"/>
  </xdr:twoCellAnchor>
  <xdr:oneCellAnchor>
    <xdr:from>
      <xdr:col>12</xdr:col>
      <xdr:colOff>285750</xdr:colOff>
      <xdr:row>4</xdr:row>
      <xdr:rowOff>76200</xdr:rowOff>
    </xdr:from>
    <xdr:ext cx="1996109" cy="948357"/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F4A92C5E-70F6-4C3F-8EE2-627C6C95D4B8}"/>
            </a:ext>
          </a:extLst>
        </xdr:cNvPr>
        <xdr:cNvSpPr/>
      </xdr:nvSpPr>
      <xdr:spPr>
        <a:xfrm>
          <a:off x="11001375" y="933450"/>
          <a:ext cx="1996109" cy="948357"/>
        </a:xfrm>
        <a:prstGeom prst="wedgeRoundRectCallout">
          <a:avLst>
            <a:gd name="adj1" fmla="val -150966"/>
            <a:gd name="adj2" fmla="val -5542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・備考欄のには、住所が「その他」の場合、住所を記載してください。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例：京都市、大阪　等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 fPrintsWithSheet="0"/>
  </xdr:oneCellAnchor>
  <xdr:oneCellAnchor>
    <xdr:from>
      <xdr:col>3</xdr:col>
      <xdr:colOff>47625</xdr:colOff>
      <xdr:row>1</xdr:row>
      <xdr:rowOff>314325</xdr:rowOff>
    </xdr:from>
    <xdr:ext cx="1996109" cy="834057"/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4502B296-047B-E220-FF1A-906A2E000BBD}"/>
            </a:ext>
          </a:extLst>
        </xdr:cNvPr>
        <xdr:cNvSpPr/>
      </xdr:nvSpPr>
      <xdr:spPr>
        <a:xfrm>
          <a:off x="2657475" y="485775"/>
          <a:ext cx="1996109" cy="834057"/>
        </a:xfrm>
        <a:prstGeom prst="wedgeRoundRectCallout">
          <a:avLst>
            <a:gd name="adj1" fmla="val -70323"/>
            <a:gd name="adj2" fmla="val 61751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「診療区分」で「その他」を選択した場合は「診療科目別患者数等調」に必ず科と数字を入力してください！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 fPrint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406400</xdr:colOff>
      <xdr:row>19</xdr:row>
      <xdr:rowOff>165100</xdr:rowOff>
    </xdr:from>
    <xdr:ext cx="2201225" cy="880880"/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920CAF17-C5FD-49FD-A043-11359BB6E012}"/>
            </a:ext>
          </a:extLst>
        </xdr:cNvPr>
        <xdr:cNvSpPr/>
      </xdr:nvSpPr>
      <xdr:spPr>
        <a:xfrm>
          <a:off x="6311900" y="3543300"/>
          <a:ext cx="2201225" cy="880880"/>
        </a:xfrm>
        <a:prstGeom prst="wedgeRoundRectCallout">
          <a:avLst>
            <a:gd name="adj1" fmla="val -59277"/>
            <a:gd name="adj2" fmla="val 27893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「様式第</a:t>
          </a:r>
          <a:r>
            <a:rPr kumimoji="1" lang="en-US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kumimoji="1"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号（第</a:t>
          </a:r>
          <a:r>
            <a:rPr kumimoji="1" lang="en-US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kumimoji="1"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条関係）」の内容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が反映されています。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印鑑は</a:t>
          </a:r>
          <a:r>
            <a:rPr kumimoji="1" lang="ja-JP" altLang="en-US" sz="1050" b="1" u="sng">
              <a:solidFill>
                <a:sysClr val="windowText" lastClr="000000"/>
              </a:solidFill>
            </a:rPr>
            <a:t>代表者</a:t>
          </a:r>
          <a:r>
            <a:rPr kumimoji="1" lang="ja-JP" altLang="en-US" sz="1050" u="sng">
              <a:solidFill>
                <a:sysClr val="windowText" lastClr="000000"/>
              </a:solidFill>
            </a:rPr>
            <a:t>の方の印</a:t>
          </a:r>
          <a:r>
            <a:rPr kumimoji="1" lang="ja-JP" altLang="en-US" sz="1000">
              <a:solidFill>
                <a:sysClr val="windowText" lastClr="000000"/>
              </a:solidFill>
            </a:rPr>
            <a:t>を押印してください。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 fPrintsWithSheet="0"/>
  </xdr:oneCellAnchor>
  <xdr:oneCellAnchor>
    <xdr:from>
      <xdr:col>6</xdr:col>
      <xdr:colOff>127000</xdr:colOff>
      <xdr:row>41</xdr:row>
      <xdr:rowOff>76200</xdr:rowOff>
    </xdr:from>
    <xdr:ext cx="2527300" cy="880880"/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EDBABBFC-46AD-1E91-FE96-1D1C7A189D32}"/>
            </a:ext>
          </a:extLst>
        </xdr:cNvPr>
        <xdr:cNvSpPr/>
      </xdr:nvSpPr>
      <xdr:spPr>
        <a:xfrm>
          <a:off x="2489200" y="7366000"/>
          <a:ext cx="2527300" cy="880880"/>
        </a:xfrm>
        <a:prstGeom prst="wedgeRoundRectCallout">
          <a:avLst>
            <a:gd name="adj1" fmla="val -24660"/>
            <a:gd name="adj2" fmla="val -73029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当番日に変更がなければ、</a:t>
          </a:r>
          <a:r>
            <a:rPr kumimoji="1" lang="en-US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月に提出の様式第</a:t>
          </a:r>
          <a:r>
            <a:rPr kumimoji="1" lang="en-US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号の交付申請額と同じとなります。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 fPrintsWithSheet="0"/>
  </xdr:one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/>
  </sheetPr>
  <dimension ref="A1:O48"/>
  <sheetViews>
    <sheetView tabSelected="1" view="pageBreakPreview" zoomScale="85" zoomScaleNormal="75" zoomScaleSheetLayoutView="85" workbookViewId="0">
      <selection activeCell="L25" sqref="L25"/>
    </sheetView>
  </sheetViews>
  <sheetFormatPr defaultColWidth="9" defaultRowHeight="13.5" x14ac:dyDescent="0.15"/>
  <cols>
    <col min="1" max="15" width="5.125" style="17" customWidth="1"/>
    <col min="16" max="16384" width="9" style="17"/>
  </cols>
  <sheetData>
    <row r="1" spans="1:15" ht="17.25" x14ac:dyDescent="0.15">
      <c r="A1" s="1" t="s">
        <v>39</v>
      </c>
      <c r="B1" s="1"/>
      <c r="C1" s="1"/>
      <c r="D1" s="1"/>
      <c r="E1" s="1"/>
      <c r="F1" s="1"/>
      <c r="G1" s="162"/>
      <c r="H1" s="162"/>
      <c r="I1" s="162"/>
      <c r="J1" s="1"/>
      <c r="K1" s="1"/>
      <c r="L1" s="1"/>
      <c r="M1" s="1"/>
      <c r="N1" s="1"/>
      <c r="O1" s="1"/>
    </row>
    <row r="2" spans="1:15" ht="17.25" x14ac:dyDescent="0.15">
      <c r="A2" s="1"/>
      <c r="B2" s="1"/>
      <c r="C2" s="1"/>
      <c r="D2" s="1"/>
      <c r="E2" s="1"/>
      <c r="F2" s="1"/>
      <c r="G2" s="16"/>
      <c r="H2" s="16"/>
      <c r="I2" s="16"/>
      <c r="J2" s="1"/>
      <c r="K2" s="1"/>
      <c r="L2" s="1"/>
      <c r="M2" s="1"/>
      <c r="N2" s="1"/>
      <c r="O2" s="1"/>
    </row>
    <row r="3" spans="1:1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x14ac:dyDescent="0.15">
      <c r="A4" s="1"/>
      <c r="B4" s="1"/>
      <c r="C4" s="162" t="s">
        <v>40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"/>
      <c r="O4" s="1"/>
    </row>
    <row r="5" spans="1:1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15">
      <c r="A6" s="1"/>
      <c r="B6" s="1"/>
      <c r="C6" s="1"/>
      <c r="D6" s="1"/>
      <c r="E6" s="1"/>
      <c r="G6" s="1"/>
      <c r="H6" s="1"/>
      <c r="I6" s="163"/>
      <c r="J6" s="163"/>
      <c r="K6" s="2" t="s">
        <v>0</v>
      </c>
      <c r="L6" s="2"/>
      <c r="M6" s="2" t="s">
        <v>1</v>
      </c>
      <c r="N6" s="2"/>
      <c r="O6" s="2" t="s">
        <v>2</v>
      </c>
    </row>
    <row r="7" spans="1:15" x14ac:dyDescent="0.15">
      <c r="A7" s="1"/>
      <c r="B7" s="1"/>
      <c r="C7" s="1"/>
      <c r="D7" s="1"/>
      <c r="E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15">
      <c r="A8" s="1"/>
      <c r="B8" s="1" t="s">
        <v>41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15">
      <c r="A10" s="1"/>
      <c r="B10" s="1"/>
      <c r="C10" s="1"/>
      <c r="D10" s="1"/>
      <c r="E10" s="1"/>
      <c r="F10" s="1"/>
      <c r="G10" s="3"/>
      <c r="H10" s="3" t="s">
        <v>162</v>
      </c>
      <c r="I10" s="3"/>
      <c r="J10" s="127"/>
      <c r="K10" s="127"/>
      <c r="L10" s="127"/>
      <c r="M10" s="127"/>
      <c r="N10" s="127"/>
      <c r="O10" s="127"/>
    </row>
    <row r="11" spans="1:15" x14ac:dyDescent="0.15">
      <c r="A11" s="1"/>
      <c r="B11" s="1"/>
      <c r="C11" s="1"/>
      <c r="D11" s="1"/>
      <c r="E11" s="1"/>
      <c r="F11" s="1"/>
      <c r="G11" s="3"/>
      <c r="H11" s="3"/>
      <c r="I11" s="3"/>
      <c r="J11" s="128"/>
      <c r="K11" s="128"/>
      <c r="L11" s="128"/>
      <c r="M11" s="128"/>
      <c r="N11" s="128"/>
      <c r="O11" s="128"/>
    </row>
    <row r="12" spans="1:15" x14ac:dyDescent="0.15">
      <c r="A12" s="1"/>
      <c r="B12" s="1"/>
      <c r="C12" s="1"/>
      <c r="D12" s="1"/>
      <c r="E12" s="1"/>
      <c r="F12" s="1"/>
      <c r="G12" s="3"/>
      <c r="H12" s="3" t="s">
        <v>163</v>
      </c>
      <c r="I12" s="3"/>
      <c r="J12" s="171"/>
      <c r="K12" s="171"/>
      <c r="L12" s="171"/>
      <c r="M12" s="171"/>
      <c r="N12" s="171"/>
      <c r="O12" s="171"/>
    </row>
    <row r="13" spans="1:15" x14ac:dyDescent="0.15">
      <c r="A13" s="1"/>
      <c r="B13" s="1"/>
      <c r="C13" s="1"/>
      <c r="D13" s="1"/>
      <c r="E13" s="1"/>
      <c r="F13" s="1"/>
      <c r="G13" s="3"/>
      <c r="H13" s="3"/>
      <c r="I13" s="3"/>
      <c r="J13" s="36"/>
      <c r="K13" s="69"/>
      <c r="L13" s="69"/>
      <c r="M13" s="69"/>
      <c r="N13" s="69"/>
      <c r="O13" s="69"/>
    </row>
    <row r="14" spans="1:15" x14ac:dyDescent="0.15">
      <c r="A14" s="1"/>
      <c r="B14" s="1"/>
      <c r="C14" s="1"/>
      <c r="D14" s="1"/>
      <c r="E14" s="1"/>
      <c r="F14" s="1"/>
      <c r="G14" s="3"/>
      <c r="H14" s="3" t="s">
        <v>164</v>
      </c>
      <c r="I14" s="3"/>
      <c r="J14" s="128"/>
      <c r="K14" s="114"/>
      <c r="L14" s="114"/>
      <c r="M14" s="114"/>
      <c r="N14" s="114"/>
      <c r="O14" s="78" t="s">
        <v>135</v>
      </c>
    </row>
    <row r="15" spans="1:1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15">
      <c r="A16" s="1"/>
      <c r="B16" s="1" t="s">
        <v>42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15">
      <c r="A18" s="1"/>
      <c r="B18" s="1" t="s">
        <v>43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21" spans="1:15" x14ac:dyDescent="0.15">
      <c r="A21" s="12"/>
      <c r="B21" s="5" t="s">
        <v>9</v>
      </c>
      <c r="C21" s="5" t="s">
        <v>14</v>
      </c>
      <c r="D21" s="4" t="s">
        <v>15</v>
      </c>
      <c r="E21" s="15" t="s">
        <v>16</v>
      </c>
      <c r="F21" s="4" t="s">
        <v>17</v>
      </c>
      <c r="G21" s="15" t="s">
        <v>18</v>
      </c>
      <c r="H21" s="4" t="s">
        <v>19</v>
      </c>
      <c r="I21" s="15" t="s">
        <v>20</v>
      </c>
      <c r="J21" s="4" t="s">
        <v>21</v>
      </c>
      <c r="K21" s="15" t="s">
        <v>22</v>
      </c>
      <c r="L21" s="4" t="s">
        <v>23</v>
      </c>
      <c r="M21" s="15" t="s">
        <v>24</v>
      </c>
      <c r="N21" s="4" t="s">
        <v>25</v>
      </c>
      <c r="O21" s="6" t="s">
        <v>7</v>
      </c>
    </row>
    <row r="22" spans="1:15" x14ac:dyDescent="0.15">
      <c r="A22" s="13"/>
      <c r="B22" s="8"/>
      <c r="C22" s="60"/>
      <c r="D22" s="61"/>
      <c r="E22" s="62"/>
      <c r="F22" s="61"/>
      <c r="G22" s="62"/>
      <c r="H22" s="61"/>
      <c r="I22" s="62"/>
      <c r="J22" s="61"/>
      <c r="K22" s="62"/>
      <c r="L22" s="61"/>
      <c r="M22" s="62"/>
      <c r="N22" s="61"/>
      <c r="O22" s="166"/>
    </row>
    <row r="23" spans="1:15" x14ac:dyDescent="0.15">
      <c r="A23" s="13"/>
      <c r="B23" s="10"/>
      <c r="C23" s="63"/>
      <c r="D23" s="64"/>
      <c r="E23" s="65"/>
      <c r="F23" s="64"/>
      <c r="G23" s="65"/>
      <c r="H23" s="64"/>
      <c r="I23" s="65"/>
      <c r="J23" s="64"/>
      <c r="K23" s="65"/>
      <c r="L23" s="64"/>
      <c r="M23" s="65"/>
      <c r="N23" s="64"/>
      <c r="O23" s="167"/>
    </row>
    <row r="24" spans="1:15" x14ac:dyDescent="0.15">
      <c r="A24" s="13" t="s">
        <v>5</v>
      </c>
      <c r="B24" s="10" t="s">
        <v>10</v>
      </c>
      <c r="C24" s="63"/>
      <c r="D24" s="64"/>
      <c r="E24" s="65"/>
      <c r="F24" s="64"/>
      <c r="G24" s="65"/>
      <c r="H24" s="64"/>
      <c r="I24" s="65"/>
      <c r="J24" s="64"/>
      <c r="K24" s="65"/>
      <c r="L24" s="64"/>
      <c r="M24" s="65"/>
      <c r="N24" s="64"/>
      <c r="O24" s="167"/>
    </row>
    <row r="25" spans="1:15" x14ac:dyDescent="0.15">
      <c r="A25" s="13"/>
      <c r="B25" s="10"/>
      <c r="C25" s="63"/>
      <c r="D25" s="64"/>
      <c r="E25" s="65"/>
      <c r="F25" s="64"/>
      <c r="G25" s="65"/>
      <c r="H25" s="64"/>
      <c r="I25" s="65"/>
      <c r="J25" s="64"/>
      <c r="K25" s="65"/>
      <c r="L25" s="64"/>
      <c r="M25" s="65"/>
      <c r="N25" s="64"/>
      <c r="O25" s="167"/>
    </row>
    <row r="26" spans="1:15" x14ac:dyDescent="0.15">
      <c r="A26" s="13"/>
      <c r="B26" s="10" t="s">
        <v>11</v>
      </c>
      <c r="C26" s="63"/>
      <c r="D26" s="64"/>
      <c r="E26" s="65"/>
      <c r="F26" s="64"/>
      <c r="G26" s="65"/>
      <c r="H26" s="64"/>
      <c r="I26" s="65"/>
      <c r="J26" s="64"/>
      <c r="K26" s="65"/>
      <c r="L26" s="64"/>
      <c r="M26" s="65"/>
      <c r="N26" s="64"/>
      <c r="O26" s="167"/>
    </row>
    <row r="27" spans="1:15" x14ac:dyDescent="0.15">
      <c r="A27" s="13" t="s">
        <v>6</v>
      </c>
      <c r="B27" s="10"/>
      <c r="C27" s="63"/>
      <c r="D27" s="64"/>
      <c r="E27" s="65"/>
      <c r="F27" s="64"/>
      <c r="G27" s="65"/>
      <c r="H27" s="64"/>
      <c r="I27" s="65"/>
      <c r="J27" s="64"/>
      <c r="K27" s="65"/>
      <c r="L27" s="64"/>
      <c r="M27" s="65"/>
      <c r="N27" s="64"/>
      <c r="O27" s="167"/>
    </row>
    <row r="28" spans="1:15" x14ac:dyDescent="0.15">
      <c r="A28" s="13"/>
      <c r="B28" s="10" t="s">
        <v>12</v>
      </c>
      <c r="C28" s="63"/>
      <c r="D28" s="64"/>
      <c r="E28" s="65"/>
      <c r="F28" s="64"/>
      <c r="G28" s="65"/>
      <c r="H28" s="64"/>
      <c r="I28" s="65"/>
      <c r="J28" s="64"/>
      <c r="K28" s="65"/>
      <c r="L28" s="64"/>
      <c r="M28" s="65"/>
      <c r="N28" s="64"/>
      <c r="O28" s="167"/>
    </row>
    <row r="29" spans="1:15" x14ac:dyDescent="0.15">
      <c r="A29" s="13"/>
      <c r="B29" s="10"/>
      <c r="C29" s="63"/>
      <c r="D29" s="64"/>
      <c r="E29" s="65"/>
      <c r="F29" s="64"/>
      <c r="G29" s="65"/>
      <c r="H29" s="64"/>
      <c r="I29" s="65"/>
      <c r="J29" s="64"/>
      <c r="K29" s="65"/>
      <c r="L29" s="64"/>
      <c r="M29" s="65"/>
      <c r="N29" s="64"/>
      <c r="O29" s="167"/>
    </row>
    <row r="30" spans="1:15" x14ac:dyDescent="0.15">
      <c r="A30" s="13" t="s">
        <v>7</v>
      </c>
      <c r="B30" s="10" t="s">
        <v>10</v>
      </c>
      <c r="C30" s="63"/>
      <c r="D30" s="64"/>
      <c r="E30" s="65"/>
      <c r="F30" s="64"/>
      <c r="G30" s="65"/>
      <c r="H30" s="64"/>
      <c r="I30" s="65"/>
      <c r="J30" s="64"/>
      <c r="K30" s="65"/>
      <c r="L30" s="64"/>
      <c r="M30" s="65"/>
      <c r="N30" s="64"/>
      <c r="O30" s="167"/>
    </row>
    <row r="31" spans="1:15" x14ac:dyDescent="0.15">
      <c r="A31" s="13"/>
      <c r="B31" s="10"/>
      <c r="C31" s="63"/>
      <c r="D31" s="64"/>
      <c r="E31" s="65"/>
      <c r="F31" s="64"/>
      <c r="G31" s="65"/>
      <c r="H31" s="64"/>
      <c r="I31" s="65"/>
      <c r="J31" s="64"/>
      <c r="K31" s="65"/>
      <c r="L31" s="64"/>
      <c r="M31" s="65"/>
      <c r="N31" s="64"/>
      <c r="O31" s="167"/>
    </row>
    <row r="32" spans="1:15" x14ac:dyDescent="0.15">
      <c r="A32" s="13"/>
      <c r="B32" s="10" t="s">
        <v>13</v>
      </c>
      <c r="C32" s="63"/>
      <c r="D32" s="64"/>
      <c r="E32" s="65"/>
      <c r="F32" s="64"/>
      <c r="G32" s="65"/>
      <c r="H32" s="64"/>
      <c r="I32" s="65"/>
      <c r="J32" s="64"/>
      <c r="K32" s="65"/>
      <c r="L32" s="64"/>
      <c r="M32" s="65"/>
      <c r="N32" s="64"/>
      <c r="O32" s="167"/>
    </row>
    <row r="33" spans="1:15" x14ac:dyDescent="0.15">
      <c r="A33" s="13" t="s">
        <v>8</v>
      </c>
      <c r="B33" s="10"/>
      <c r="C33" s="63"/>
      <c r="D33" s="64"/>
      <c r="E33" s="65"/>
      <c r="F33" s="64"/>
      <c r="G33" s="65"/>
      <c r="H33" s="64"/>
      <c r="I33" s="65"/>
      <c r="J33" s="64"/>
      <c r="K33" s="65"/>
      <c r="L33" s="64"/>
      <c r="M33" s="65"/>
      <c r="N33" s="64"/>
      <c r="O33" s="167"/>
    </row>
    <row r="34" spans="1:15" x14ac:dyDescent="0.15">
      <c r="A34" s="13"/>
      <c r="B34" s="11"/>
      <c r="C34" s="66"/>
      <c r="D34" s="67"/>
      <c r="E34" s="68"/>
      <c r="F34" s="67"/>
      <c r="G34" s="68"/>
      <c r="H34" s="67"/>
      <c r="I34" s="68"/>
      <c r="J34" s="67"/>
      <c r="K34" s="68"/>
      <c r="L34" s="67"/>
      <c r="M34" s="68"/>
      <c r="N34" s="67"/>
      <c r="O34" s="168"/>
    </row>
    <row r="35" spans="1:15" x14ac:dyDescent="0.15">
      <c r="A35" s="13"/>
      <c r="B35" s="163" t="s">
        <v>7</v>
      </c>
      <c r="C35" s="164">
        <f>COUNTA(C22:C34)</f>
        <v>0</v>
      </c>
      <c r="D35" s="164">
        <f t="shared" ref="D35:N35" si="0">COUNTA(D22:D34)</f>
        <v>0</v>
      </c>
      <c r="E35" s="164">
        <f t="shared" si="0"/>
        <v>0</v>
      </c>
      <c r="F35" s="164">
        <f t="shared" si="0"/>
        <v>0</v>
      </c>
      <c r="G35" s="164">
        <f t="shared" si="0"/>
        <v>0</v>
      </c>
      <c r="H35" s="164">
        <f t="shared" si="0"/>
        <v>0</v>
      </c>
      <c r="I35" s="164">
        <f t="shared" si="0"/>
        <v>0</v>
      </c>
      <c r="J35" s="164">
        <f t="shared" si="0"/>
        <v>0</v>
      </c>
      <c r="K35" s="164">
        <f t="shared" si="0"/>
        <v>0</v>
      </c>
      <c r="L35" s="164">
        <f t="shared" si="0"/>
        <v>0</v>
      </c>
      <c r="M35" s="164">
        <f t="shared" si="0"/>
        <v>0</v>
      </c>
      <c r="N35" s="172">
        <f t="shared" si="0"/>
        <v>0</v>
      </c>
      <c r="O35" s="169">
        <f>SUM(C35:N36)</f>
        <v>0</v>
      </c>
    </row>
    <row r="36" spans="1:15" x14ac:dyDescent="0.15">
      <c r="A36" s="14"/>
      <c r="B36" s="173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72"/>
      <c r="O36" s="170"/>
    </row>
    <row r="37" spans="1:15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9" spans="1:15" x14ac:dyDescent="0.15">
      <c r="B39" s="158" t="s">
        <v>44</v>
      </c>
      <c r="C39" s="154"/>
      <c r="D39" s="154"/>
      <c r="E39" s="154"/>
      <c r="F39" s="154"/>
      <c r="G39" s="159"/>
      <c r="H39" s="9"/>
      <c r="I39" s="9"/>
      <c r="J39" s="9"/>
      <c r="K39" s="9"/>
      <c r="L39" s="9"/>
      <c r="M39" s="9"/>
      <c r="N39" s="156" t="s">
        <v>4</v>
      </c>
    </row>
    <row r="40" spans="1:15" x14ac:dyDescent="0.15">
      <c r="B40" s="160"/>
      <c r="C40" s="155"/>
      <c r="D40" s="155"/>
      <c r="E40" s="155"/>
      <c r="F40" s="155"/>
      <c r="G40" s="161"/>
      <c r="H40" s="7"/>
      <c r="I40" s="7"/>
      <c r="J40" s="7"/>
      <c r="K40" s="7"/>
      <c r="L40" s="7"/>
      <c r="M40" s="7"/>
      <c r="N40" s="157"/>
    </row>
    <row r="41" spans="1:15" x14ac:dyDescent="0.15">
      <c r="B41" s="158" t="s">
        <v>45</v>
      </c>
      <c r="C41" s="154"/>
      <c r="D41" s="154"/>
      <c r="E41" s="154"/>
      <c r="F41" s="154"/>
      <c r="G41" s="159"/>
      <c r="H41" s="9"/>
      <c r="I41" s="154"/>
      <c r="J41" s="154"/>
      <c r="K41" s="154"/>
      <c r="L41" s="154"/>
      <c r="M41" s="154"/>
      <c r="N41" s="156" t="s">
        <v>4</v>
      </c>
    </row>
    <row r="42" spans="1:15" x14ac:dyDescent="0.15">
      <c r="B42" s="160"/>
      <c r="C42" s="155"/>
      <c r="D42" s="155"/>
      <c r="E42" s="155"/>
      <c r="F42" s="155"/>
      <c r="G42" s="161"/>
      <c r="H42" s="7"/>
      <c r="I42" s="155"/>
      <c r="J42" s="155"/>
      <c r="K42" s="155"/>
      <c r="L42" s="155"/>
      <c r="M42" s="155"/>
      <c r="N42" s="157"/>
    </row>
    <row r="43" spans="1:15" x14ac:dyDescent="0.15">
      <c r="B43" s="158" t="s">
        <v>46</v>
      </c>
      <c r="C43" s="154"/>
      <c r="D43" s="154"/>
      <c r="E43" s="154"/>
      <c r="F43" s="154"/>
      <c r="G43" s="159"/>
      <c r="H43" s="9"/>
      <c r="I43" s="9"/>
      <c r="J43" s="9"/>
      <c r="K43" s="9"/>
      <c r="L43" s="9"/>
      <c r="M43" s="9"/>
      <c r="N43" s="156" t="s">
        <v>4</v>
      </c>
    </row>
    <row r="44" spans="1:15" x14ac:dyDescent="0.15">
      <c r="B44" s="160"/>
      <c r="C44" s="155"/>
      <c r="D44" s="155"/>
      <c r="E44" s="155"/>
      <c r="F44" s="155"/>
      <c r="G44" s="161"/>
      <c r="H44" s="7"/>
      <c r="I44" s="7"/>
      <c r="J44" s="7"/>
      <c r="K44" s="7"/>
      <c r="L44" s="7"/>
      <c r="M44" s="7"/>
      <c r="N44" s="157"/>
    </row>
    <row r="46" spans="1:15" x14ac:dyDescent="0.15">
      <c r="A46" s="3" t="s">
        <v>47</v>
      </c>
      <c r="B46" s="19" t="s">
        <v>49</v>
      </c>
    </row>
    <row r="47" spans="1:15" x14ac:dyDescent="0.15">
      <c r="A47" s="3" t="s">
        <v>52</v>
      </c>
      <c r="B47" s="19" t="s">
        <v>50</v>
      </c>
    </row>
    <row r="48" spans="1:15" x14ac:dyDescent="0.15">
      <c r="A48" s="3" t="s">
        <v>53</v>
      </c>
      <c r="B48" s="19" t="s">
        <v>51</v>
      </c>
    </row>
  </sheetData>
  <sheetProtection algorithmName="SHA-512" hashValue="Y8acF56JjQabnrZv+DWuAmtJO2rSFM51s0yHKPf4dprVbJv9q8T0LPzdxWwRG+t09DE5SRcn887LivBW/jQ8ug==" saltValue="bSRB1ITWHJbFNhlX0JuX2g==" spinCount="100000" sheet="1" objects="1" scenarios="1" selectLockedCells="1"/>
  <mergeCells count="26">
    <mergeCell ref="B35:B36"/>
    <mergeCell ref="C35:C36"/>
    <mergeCell ref="D35:D36"/>
    <mergeCell ref="E35:E36"/>
    <mergeCell ref="F35:F36"/>
    <mergeCell ref="G1:I1"/>
    <mergeCell ref="C4:M4"/>
    <mergeCell ref="I6:J6"/>
    <mergeCell ref="G35:G36"/>
    <mergeCell ref="O22:O34"/>
    <mergeCell ref="O35:O36"/>
    <mergeCell ref="J35:J36"/>
    <mergeCell ref="K35:K36"/>
    <mergeCell ref="L35:L36"/>
    <mergeCell ref="M35:M36"/>
    <mergeCell ref="H35:H36"/>
    <mergeCell ref="I35:I36"/>
    <mergeCell ref="J12:O12"/>
    <mergeCell ref="N35:N36"/>
    <mergeCell ref="I41:M42"/>
    <mergeCell ref="N41:N42"/>
    <mergeCell ref="N39:N40"/>
    <mergeCell ref="N43:N44"/>
    <mergeCell ref="B39:G40"/>
    <mergeCell ref="B41:G42"/>
    <mergeCell ref="B43:G44"/>
  </mergeCells>
  <phoneticPr fontId="2"/>
  <printOptions horizontalCentered="1"/>
  <pageMargins left="0.70866141732283461" right="0.70866141732283461" top="0.74803149606299213" bottom="0.74803149606299213" header="0.31496062992125984" footer="0.31496062992125984"/>
  <pageSetup paperSize="9" scale="97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532E3-BD19-4ED7-9DC2-16C471FDB33A}">
  <sheetPr>
    <tabColor theme="3"/>
    <pageSetUpPr fitToPage="1"/>
  </sheetPr>
  <dimension ref="A2:P67"/>
  <sheetViews>
    <sheetView view="pageBreakPreview" zoomScale="115" zoomScaleNormal="85" zoomScaleSheetLayoutView="115" workbookViewId="0">
      <selection activeCell="M14" sqref="M14"/>
    </sheetView>
  </sheetViews>
  <sheetFormatPr defaultColWidth="9" defaultRowHeight="13.5" outlineLevelRow="1" x14ac:dyDescent="0.15"/>
  <cols>
    <col min="1" max="4" width="4.625" style="20" customWidth="1"/>
    <col min="5" max="10" width="5.125" style="20" customWidth="1"/>
    <col min="11" max="11" width="8.625" style="20" customWidth="1"/>
    <col min="12" max="12" width="5.25" style="20" bestFit="1" customWidth="1"/>
    <col min="13" max="13" width="8.625" style="20" customWidth="1"/>
    <col min="14" max="14" width="5.125" style="20" customWidth="1"/>
    <col min="15" max="15" width="6.125" style="20" customWidth="1"/>
    <col min="16" max="16" width="2.625" style="20" customWidth="1"/>
    <col min="17" max="16384" width="9" style="20"/>
  </cols>
  <sheetData>
    <row r="2" spans="1:16" ht="17.25" x14ac:dyDescent="0.15">
      <c r="A2" s="148" t="s">
        <v>27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</row>
    <row r="4" spans="1:16" x14ac:dyDescent="0.15">
      <c r="K4" s="22" t="s">
        <v>63</v>
      </c>
      <c r="L4" s="149">
        <f>'様式第３号（第７条関係）【実績報告書】'!J12</f>
        <v>0</v>
      </c>
      <c r="M4" s="149"/>
      <c r="N4" s="149"/>
      <c r="O4" s="149"/>
      <c r="P4" s="20" t="s">
        <v>28</v>
      </c>
    </row>
    <row r="5" spans="1:16" x14ac:dyDescent="0.15">
      <c r="A5" s="146" t="s">
        <v>29</v>
      </c>
      <c r="B5" s="147"/>
      <c r="C5" s="147"/>
      <c r="D5" s="147"/>
      <c r="E5" s="146" t="s">
        <v>30</v>
      </c>
      <c r="F5" s="147"/>
      <c r="G5" s="150"/>
      <c r="H5" s="152" t="s">
        <v>55</v>
      </c>
      <c r="I5" s="152"/>
      <c r="J5" s="152"/>
      <c r="K5" s="146" t="s">
        <v>31</v>
      </c>
      <c r="L5" s="147"/>
      <c r="M5" s="147"/>
      <c r="N5" s="147"/>
      <c r="O5" s="147"/>
      <c r="P5" s="150"/>
    </row>
    <row r="6" spans="1:16" x14ac:dyDescent="0.15">
      <c r="A6" s="139"/>
      <c r="B6" s="140"/>
      <c r="C6" s="140"/>
      <c r="D6" s="140"/>
      <c r="E6" s="139"/>
      <c r="F6" s="140"/>
      <c r="G6" s="151"/>
      <c r="H6" s="153"/>
      <c r="I6" s="153"/>
      <c r="J6" s="153"/>
      <c r="K6" s="139"/>
      <c r="L6" s="140"/>
      <c r="M6" s="140"/>
      <c r="N6" s="140"/>
      <c r="O6" s="140"/>
      <c r="P6" s="151"/>
    </row>
    <row r="7" spans="1:16" ht="27" customHeight="1" x14ac:dyDescent="0.15">
      <c r="A7" s="23"/>
      <c r="B7" s="27"/>
      <c r="C7" s="27"/>
      <c r="D7" s="27"/>
      <c r="E7" s="23"/>
      <c r="F7" s="24"/>
      <c r="G7" s="52" t="s">
        <v>154</v>
      </c>
      <c r="H7" s="53"/>
      <c r="I7" s="53"/>
      <c r="J7" s="53" t="s">
        <v>154</v>
      </c>
      <c r="K7" s="146" t="s">
        <v>136</v>
      </c>
      <c r="L7" s="147"/>
      <c r="M7" s="142">
        <f>'様式第３号（第７条関係）【実績報告書】'!O35</f>
        <v>0</v>
      </c>
      <c r="N7" s="142"/>
      <c r="O7" s="50" t="s">
        <v>155</v>
      </c>
      <c r="P7" s="51"/>
    </row>
    <row r="8" spans="1:16" x14ac:dyDescent="0.15">
      <c r="A8" s="136" t="s">
        <v>32</v>
      </c>
      <c r="B8" s="137"/>
      <c r="C8" s="137"/>
      <c r="D8" s="138"/>
      <c r="E8" s="25"/>
      <c r="F8" s="26"/>
      <c r="G8" s="29"/>
      <c r="K8" s="25"/>
      <c r="M8" s="27"/>
      <c r="N8" s="27"/>
      <c r="O8" s="27"/>
      <c r="P8" s="29"/>
    </row>
    <row r="9" spans="1:16" x14ac:dyDescent="0.15">
      <c r="A9" s="143" t="s">
        <v>33</v>
      </c>
      <c r="B9" s="144"/>
      <c r="C9" s="144"/>
      <c r="D9" s="144"/>
      <c r="E9" s="25"/>
      <c r="F9" s="26"/>
      <c r="G9" s="29"/>
      <c r="K9" s="25"/>
      <c r="P9" s="29"/>
    </row>
    <row r="10" spans="1:16" x14ac:dyDescent="0.15">
      <c r="A10" s="143"/>
      <c r="B10" s="144"/>
      <c r="C10" s="144"/>
      <c r="D10" s="144"/>
      <c r="E10" s="25"/>
      <c r="F10" s="26"/>
      <c r="G10" s="29"/>
      <c r="K10" s="25"/>
      <c r="P10" s="29"/>
    </row>
    <row r="11" spans="1:16" x14ac:dyDescent="0.15">
      <c r="A11" s="56" t="s">
        <v>35</v>
      </c>
      <c r="B11" s="57"/>
      <c r="C11" s="57"/>
      <c r="D11" s="57"/>
      <c r="E11" s="133"/>
      <c r="F11" s="134"/>
      <c r="G11" s="135"/>
      <c r="H11" s="136">
        <f>(K11*M11*O11)+(K12*M12*O12)+(K13*M13*O13)+(K14*M14*O14)+(K15*M15*O15)+(K16*M16*O16)</f>
        <v>0</v>
      </c>
      <c r="I11" s="145"/>
      <c r="J11" s="138"/>
      <c r="K11" s="70"/>
      <c r="L11" s="21" t="s">
        <v>133</v>
      </c>
      <c r="M11" s="281"/>
      <c r="N11" s="21" t="s">
        <v>134</v>
      </c>
      <c r="O11" s="281"/>
      <c r="P11" s="29" t="s">
        <v>2</v>
      </c>
    </row>
    <row r="12" spans="1:16" outlineLevel="1" x14ac:dyDescent="0.15">
      <c r="A12" s="56"/>
      <c r="B12" s="57"/>
      <c r="C12" s="57"/>
      <c r="D12" s="57"/>
      <c r="E12" s="30"/>
      <c r="F12" s="31"/>
      <c r="G12" s="28"/>
      <c r="H12" s="25"/>
      <c r="J12" s="29"/>
      <c r="K12" s="70"/>
      <c r="L12" s="21" t="s">
        <v>133</v>
      </c>
      <c r="M12" s="281"/>
      <c r="N12" s="21" t="s">
        <v>134</v>
      </c>
      <c r="O12" s="281"/>
      <c r="P12" s="29" t="s">
        <v>2</v>
      </c>
    </row>
    <row r="13" spans="1:16" outlineLevel="1" x14ac:dyDescent="0.15">
      <c r="A13" s="56"/>
      <c r="B13" s="57"/>
      <c r="C13" s="57"/>
      <c r="D13" s="57"/>
      <c r="E13" s="30"/>
      <c r="F13" s="31"/>
      <c r="G13" s="28"/>
      <c r="H13" s="25"/>
      <c r="J13" s="29"/>
      <c r="K13" s="70"/>
      <c r="L13" s="21" t="s">
        <v>133</v>
      </c>
      <c r="M13" s="281"/>
      <c r="N13" s="21" t="s">
        <v>134</v>
      </c>
      <c r="O13" s="281"/>
      <c r="P13" s="29" t="s">
        <v>2</v>
      </c>
    </row>
    <row r="14" spans="1:16" outlineLevel="1" x14ac:dyDescent="0.15">
      <c r="A14" s="56"/>
      <c r="B14" s="57"/>
      <c r="C14" s="57"/>
      <c r="D14" s="57"/>
      <c r="E14" s="30"/>
      <c r="F14" s="31"/>
      <c r="G14" s="28"/>
      <c r="H14" s="25"/>
      <c r="J14" s="29"/>
      <c r="K14" s="70"/>
      <c r="L14" s="21" t="s">
        <v>133</v>
      </c>
      <c r="M14" s="281"/>
      <c r="N14" s="21" t="s">
        <v>134</v>
      </c>
      <c r="O14" s="281"/>
      <c r="P14" s="29" t="s">
        <v>2</v>
      </c>
    </row>
    <row r="15" spans="1:16" outlineLevel="1" x14ac:dyDescent="0.15">
      <c r="A15" s="56"/>
      <c r="B15" s="57"/>
      <c r="C15" s="57"/>
      <c r="D15" s="57"/>
      <c r="E15" s="30"/>
      <c r="F15" s="31"/>
      <c r="G15" s="28"/>
      <c r="H15" s="25"/>
      <c r="J15" s="29"/>
      <c r="K15" s="70"/>
      <c r="L15" s="21" t="s">
        <v>133</v>
      </c>
      <c r="M15" s="281"/>
      <c r="N15" s="21" t="s">
        <v>134</v>
      </c>
      <c r="O15" s="281"/>
      <c r="P15" s="29" t="s">
        <v>2</v>
      </c>
    </row>
    <row r="16" spans="1:16" outlineLevel="1" x14ac:dyDescent="0.15">
      <c r="A16" s="56"/>
      <c r="B16" s="57"/>
      <c r="C16" s="57"/>
      <c r="D16" s="57"/>
      <c r="E16" s="30"/>
      <c r="F16" s="31"/>
      <c r="G16" s="28"/>
      <c r="H16" s="25"/>
      <c r="J16" s="29"/>
      <c r="K16" s="70"/>
      <c r="L16" s="21" t="s">
        <v>133</v>
      </c>
      <c r="M16" s="281"/>
      <c r="N16" s="21" t="s">
        <v>134</v>
      </c>
      <c r="O16" s="281"/>
      <c r="P16" s="29" t="s">
        <v>2</v>
      </c>
    </row>
    <row r="17" spans="1:16" x14ac:dyDescent="0.15">
      <c r="A17" s="56"/>
      <c r="B17" s="57"/>
      <c r="C17" s="57"/>
      <c r="D17" s="57"/>
      <c r="E17" s="30"/>
      <c r="F17" s="31"/>
      <c r="G17" s="28"/>
      <c r="H17" s="21"/>
      <c r="I17" s="21"/>
      <c r="J17" s="21"/>
      <c r="K17" s="30"/>
      <c r="L17" s="21"/>
      <c r="M17" s="31"/>
      <c r="N17" s="21"/>
      <c r="O17" s="31"/>
      <c r="P17" s="29"/>
    </row>
    <row r="18" spans="1:16" x14ac:dyDescent="0.15">
      <c r="A18" s="56" t="s">
        <v>103</v>
      </c>
      <c r="B18" s="57"/>
      <c r="C18" s="57"/>
      <c r="D18" s="57"/>
      <c r="E18" s="133"/>
      <c r="F18" s="134"/>
      <c r="G18" s="135"/>
      <c r="H18" s="136">
        <f>(K18*M18*O18)+(K19*M19*O19)+(K20*M20*O20)+(K21*M21*O21)+(K22*M22*O22)+(K23*M23*O23)</f>
        <v>0</v>
      </c>
      <c r="I18" s="137"/>
      <c r="J18" s="138"/>
      <c r="K18" s="70"/>
      <c r="L18" s="21" t="s">
        <v>133</v>
      </c>
      <c r="M18" s="281"/>
      <c r="N18" s="21" t="s">
        <v>134</v>
      </c>
      <c r="O18" s="281"/>
      <c r="P18" s="29" t="s">
        <v>2</v>
      </c>
    </row>
    <row r="19" spans="1:16" outlineLevel="1" x14ac:dyDescent="0.15">
      <c r="A19" s="56"/>
      <c r="B19" s="57"/>
      <c r="C19" s="57"/>
      <c r="D19" s="57"/>
      <c r="E19" s="30"/>
      <c r="F19" s="31"/>
      <c r="G19" s="28"/>
      <c r="H19" s="25"/>
      <c r="J19" s="29"/>
      <c r="K19" s="70"/>
      <c r="L19" s="21" t="s">
        <v>133</v>
      </c>
      <c r="M19" s="281"/>
      <c r="N19" s="21" t="s">
        <v>134</v>
      </c>
      <c r="O19" s="281"/>
      <c r="P19" s="29" t="s">
        <v>2</v>
      </c>
    </row>
    <row r="20" spans="1:16" outlineLevel="1" x14ac:dyDescent="0.15">
      <c r="A20" s="56"/>
      <c r="B20" s="57"/>
      <c r="C20" s="57"/>
      <c r="D20" s="57"/>
      <c r="E20" s="30"/>
      <c r="F20" s="31"/>
      <c r="G20" s="28"/>
      <c r="H20" s="25"/>
      <c r="J20" s="29"/>
      <c r="K20" s="70"/>
      <c r="L20" s="21" t="s">
        <v>133</v>
      </c>
      <c r="M20" s="281"/>
      <c r="N20" s="21" t="s">
        <v>134</v>
      </c>
      <c r="O20" s="281"/>
      <c r="P20" s="29" t="s">
        <v>2</v>
      </c>
    </row>
    <row r="21" spans="1:16" outlineLevel="1" x14ac:dyDescent="0.15">
      <c r="A21" s="56"/>
      <c r="B21" s="57"/>
      <c r="C21" s="57"/>
      <c r="D21" s="57"/>
      <c r="E21" s="30"/>
      <c r="F21" s="31"/>
      <c r="G21" s="28"/>
      <c r="H21" s="25"/>
      <c r="J21" s="29"/>
      <c r="K21" s="70"/>
      <c r="L21" s="21" t="s">
        <v>133</v>
      </c>
      <c r="M21" s="281"/>
      <c r="N21" s="21" t="s">
        <v>134</v>
      </c>
      <c r="O21" s="281"/>
      <c r="P21" s="29" t="s">
        <v>2</v>
      </c>
    </row>
    <row r="22" spans="1:16" outlineLevel="1" x14ac:dyDescent="0.15">
      <c r="A22" s="56"/>
      <c r="B22" s="57"/>
      <c r="C22" s="57"/>
      <c r="D22" s="57"/>
      <c r="E22" s="30"/>
      <c r="F22" s="31"/>
      <c r="G22" s="28"/>
      <c r="H22" s="25"/>
      <c r="J22" s="29"/>
      <c r="K22" s="70"/>
      <c r="L22" s="21" t="s">
        <v>133</v>
      </c>
      <c r="M22" s="281"/>
      <c r="N22" s="21" t="s">
        <v>134</v>
      </c>
      <c r="O22" s="281"/>
      <c r="P22" s="29" t="s">
        <v>2</v>
      </c>
    </row>
    <row r="23" spans="1:16" outlineLevel="1" x14ac:dyDescent="0.15">
      <c r="A23" s="56"/>
      <c r="B23" s="57"/>
      <c r="C23" s="57"/>
      <c r="D23" s="57"/>
      <c r="E23" s="30"/>
      <c r="F23" s="31"/>
      <c r="G23" s="28"/>
      <c r="H23" s="25"/>
      <c r="J23" s="29"/>
      <c r="K23" s="70"/>
      <c r="L23" s="21" t="s">
        <v>133</v>
      </c>
      <c r="M23" s="281"/>
      <c r="N23" s="21" t="s">
        <v>134</v>
      </c>
      <c r="O23" s="281"/>
      <c r="P23" s="29" t="s">
        <v>2</v>
      </c>
    </row>
    <row r="24" spans="1:16" x14ac:dyDescent="0.15">
      <c r="A24" s="56"/>
      <c r="B24" s="57"/>
      <c r="C24" s="57"/>
      <c r="D24" s="57"/>
      <c r="E24" s="30"/>
      <c r="F24" s="31"/>
      <c r="G24" s="28"/>
      <c r="H24" s="21"/>
      <c r="I24" s="21"/>
      <c r="J24" s="21"/>
      <c r="K24" s="30"/>
      <c r="L24" s="21"/>
      <c r="M24" s="31"/>
      <c r="N24" s="21"/>
      <c r="O24" s="31"/>
      <c r="P24" s="29"/>
    </row>
    <row r="25" spans="1:16" x14ac:dyDescent="0.15">
      <c r="A25" s="56" t="s">
        <v>36</v>
      </c>
      <c r="B25" s="57"/>
      <c r="C25" s="57"/>
      <c r="D25" s="57"/>
      <c r="E25" s="133"/>
      <c r="F25" s="134"/>
      <c r="G25" s="135"/>
      <c r="H25" s="136">
        <f>(K25*M25*O25)+(K26*M26*O26)+(K27*M27*O27)+(K28*M28*O28)+(K29*M29*O29)+(K30*M30*O30)+(K31*M31*O31)+(K32*M32*O32)+(K34*M34*O34)+(K33*M33*O33)</f>
        <v>0</v>
      </c>
      <c r="I25" s="137"/>
      <c r="J25" s="138"/>
      <c r="K25" s="70"/>
      <c r="L25" s="21" t="s">
        <v>133</v>
      </c>
      <c r="M25" s="281"/>
      <c r="N25" s="21" t="s">
        <v>134</v>
      </c>
      <c r="O25" s="281"/>
      <c r="P25" s="29" t="s">
        <v>2</v>
      </c>
    </row>
    <row r="26" spans="1:16" outlineLevel="1" x14ac:dyDescent="0.15">
      <c r="A26" s="56"/>
      <c r="B26" s="57"/>
      <c r="C26" s="57"/>
      <c r="D26" s="57"/>
      <c r="E26" s="30"/>
      <c r="F26" s="31"/>
      <c r="G26" s="28"/>
      <c r="H26" s="25"/>
      <c r="J26" s="29"/>
      <c r="K26" s="70"/>
      <c r="L26" s="21" t="s">
        <v>133</v>
      </c>
      <c r="M26" s="281"/>
      <c r="N26" s="21" t="s">
        <v>134</v>
      </c>
      <c r="O26" s="281"/>
      <c r="P26" s="29" t="s">
        <v>2</v>
      </c>
    </row>
    <row r="27" spans="1:16" outlineLevel="1" x14ac:dyDescent="0.15">
      <c r="A27" s="56"/>
      <c r="B27" s="57"/>
      <c r="C27" s="57"/>
      <c r="D27" s="57"/>
      <c r="E27" s="30"/>
      <c r="F27" s="31"/>
      <c r="G27" s="28"/>
      <c r="H27" s="25"/>
      <c r="J27" s="29"/>
      <c r="K27" s="70"/>
      <c r="L27" s="21" t="s">
        <v>133</v>
      </c>
      <c r="M27" s="281"/>
      <c r="N27" s="21" t="s">
        <v>134</v>
      </c>
      <c r="O27" s="281"/>
      <c r="P27" s="29" t="s">
        <v>2</v>
      </c>
    </row>
    <row r="28" spans="1:16" outlineLevel="1" x14ac:dyDescent="0.15">
      <c r="A28" s="56"/>
      <c r="B28" s="57"/>
      <c r="C28" s="57"/>
      <c r="D28" s="57"/>
      <c r="E28" s="30"/>
      <c r="F28" s="31"/>
      <c r="G28" s="28"/>
      <c r="H28" s="25"/>
      <c r="J28" s="29"/>
      <c r="K28" s="70"/>
      <c r="L28" s="21" t="s">
        <v>133</v>
      </c>
      <c r="M28" s="281"/>
      <c r="N28" s="21" t="s">
        <v>134</v>
      </c>
      <c r="O28" s="281"/>
      <c r="P28" s="29" t="s">
        <v>2</v>
      </c>
    </row>
    <row r="29" spans="1:16" outlineLevel="1" x14ac:dyDescent="0.15">
      <c r="A29" s="56"/>
      <c r="B29" s="57"/>
      <c r="C29" s="57"/>
      <c r="D29" s="57"/>
      <c r="E29" s="30"/>
      <c r="F29" s="31"/>
      <c r="G29" s="28"/>
      <c r="H29" s="25"/>
      <c r="J29" s="29"/>
      <c r="K29" s="70"/>
      <c r="L29" s="21" t="s">
        <v>133</v>
      </c>
      <c r="M29" s="281"/>
      <c r="N29" s="21" t="s">
        <v>134</v>
      </c>
      <c r="O29" s="281"/>
      <c r="P29" s="29" t="s">
        <v>2</v>
      </c>
    </row>
    <row r="30" spans="1:16" outlineLevel="1" x14ac:dyDescent="0.15">
      <c r="A30" s="56"/>
      <c r="B30" s="57"/>
      <c r="C30" s="57"/>
      <c r="D30" s="57"/>
      <c r="E30" s="30"/>
      <c r="F30" s="31"/>
      <c r="G30" s="28"/>
      <c r="H30" s="25"/>
      <c r="J30" s="29"/>
      <c r="K30" s="70"/>
      <c r="L30" s="21" t="s">
        <v>133</v>
      </c>
      <c r="M30" s="281"/>
      <c r="N30" s="21" t="s">
        <v>134</v>
      </c>
      <c r="O30" s="281"/>
      <c r="P30" s="29" t="s">
        <v>2</v>
      </c>
    </row>
    <row r="31" spans="1:16" outlineLevel="1" x14ac:dyDescent="0.15">
      <c r="A31" s="56"/>
      <c r="B31" s="57"/>
      <c r="C31" s="57"/>
      <c r="D31" s="57"/>
      <c r="E31" s="30"/>
      <c r="F31" s="31"/>
      <c r="G31" s="28"/>
      <c r="H31" s="25"/>
      <c r="J31" s="29"/>
      <c r="K31" s="70"/>
      <c r="L31" s="21" t="s">
        <v>133</v>
      </c>
      <c r="M31" s="281"/>
      <c r="N31" s="21" t="s">
        <v>134</v>
      </c>
      <c r="O31" s="281"/>
      <c r="P31" s="29" t="s">
        <v>2</v>
      </c>
    </row>
    <row r="32" spans="1:16" outlineLevel="1" x14ac:dyDescent="0.15">
      <c r="A32" s="56"/>
      <c r="B32" s="57"/>
      <c r="C32" s="57"/>
      <c r="D32" s="57"/>
      <c r="E32" s="30"/>
      <c r="F32" s="31"/>
      <c r="G32" s="28"/>
      <c r="H32" s="25"/>
      <c r="J32" s="29"/>
      <c r="K32" s="70"/>
      <c r="L32" s="21" t="s">
        <v>133</v>
      </c>
      <c r="M32" s="281"/>
      <c r="N32" s="21" t="s">
        <v>134</v>
      </c>
      <c r="O32" s="281"/>
      <c r="P32" s="29" t="s">
        <v>2</v>
      </c>
    </row>
    <row r="33" spans="1:16" outlineLevel="1" x14ac:dyDescent="0.15">
      <c r="A33" s="56"/>
      <c r="B33" s="57"/>
      <c r="C33" s="57"/>
      <c r="D33" s="57"/>
      <c r="E33" s="30"/>
      <c r="F33" s="31"/>
      <c r="G33" s="28"/>
      <c r="H33" s="25"/>
      <c r="J33" s="29"/>
      <c r="K33" s="70"/>
      <c r="L33" s="21" t="s">
        <v>133</v>
      </c>
      <c r="M33" s="281"/>
      <c r="N33" s="21" t="s">
        <v>134</v>
      </c>
      <c r="O33" s="281"/>
      <c r="P33" s="29" t="s">
        <v>2</v>
      </c>
    </row>
    <row r="34" spans="1:16" outlineLevel="1" x14ac:dyDescent="0.15">
      <c r="A34" s="56"/>
      <c r="B34" s="57"/>
      <c r="C34" s="57"/>
      <c r="D34" s="57"/>
      <c r="E34" s="30"/>
      <c r="F34" s="31"/>
      <c r="G34" s="28"/>
      <c r="H34" s="25"/>
      <c r="J34" s="29"/>
      <c r="K34" s="70"/>
      <c r="L34" s="21" t="s">
        <v>133</v>
      </c>
      <c r="M34" s="281"/>
      <c r="N34" s="21" t="s">
        <v>134</v>
      </c>
      <c r="O34" s="281"/>
      <c r="P34" s="29" t="s">
        <v>2</v>
      </c>
    </row>
    <row r="35" spans="1:16" x14ac:dyDescent="0.15">
      <c r="A35" s="56"/>
      <c r="B35" s="57"/>
      <c r="C35" s="57"/>
      <c r="D35" s="57"/>
      <c r="E35" s="30"/>
      <c r="F35" s="31"/>
      <c r="G35" s="28"/>
      <c r="H35" s="21"/>
      <c r="I35" s="21"/>
      <c r="J35" s="21"/>
      <c r="K35" s="30"/>
      <c r="L35" s="21"/>
      <c r="M35" s="31"/>
      <c r="N35" s="21"/>
      <c r="O35" s="31"/>
      <c r="P35" s="29"/>
    </row>
    <row r="36" spans="1:16" x14ac:dyDescent="0.15">
      <c r="A36" s="56" t="s">
        <v>153</v>
      </c>
      <c r="B36" s="57"/>
      <c r="C36" s="57"/>
      <c r="D36" s="57"/>
      <c r="E36" s="133"/>
      <c r="F36" s="134"/>
      <c r="G36" s="135"/>
      <c r="H36" s="136">
        <f>(K36*M36*O36)+(K37*M37*O37)+(K38*M38*O38)</f>
        <v>0</v>
      </c>
      <c r="I36" s="137"/>
      <c r="J36" s="138"/>
      <c r="K36" s="70"/>
      <c r="L36" s="21" t="s">
        <v>133</v>
      </c>
      <c r="M36" s="281"/>
      <c r="N36" s="21" t="s">
        <v>134</v>
      </c>
      <c r="O36" s="281"/>
      <c r="P36" s="29" t="s">
        <v>2</v>
      </c>
    </row>
    <row r="37" spans="1:16" outlineLevel="1" x14ac:dyDescent="0.15">
      <c r="A37" s="56"/>
      <c r="B37" s="57"/>
      <c r="C37" s="57"/>
      <c r="D37" s="57"/>
      <c r="E37" s="30"/>
      <c r="F37" s="31"/>
      <c r="G37" s="28"/>
      <c r="H37" s="25"/>
      <c r="J37" s="29"/>
      <c r="K37" s="70"/>
      <c r="L37" s="21" t="s">
        <v>133</v>
      </c>
      <c r="M37" s="281"/>
      <c r="N37" s="21" t="s">
        <v>134</v>
      </c>
      <c r="O37" s="281"/>
      <c r="P37" s="29" t="s">
        <v>2</v>
      </c>
    </row>
    <row r="38" spans="1:16" outlineLevel="1" x14ac:dyDescent="0.15">
      <c r="A38" s="56"/>
      <c r="B38" s="57"/>
      <c r="C38" s="57"/>
      <c r="D38" s="57"/>
      <c r="E38" s="30"/>
      <c r="F38" s="31"/>
      <c r="G38" s="28"/>
      <c r="H38" s="25"/>
      <c r="J38" s="29"/>
      <c r="K38" s="70"/>
      <c r="L38" s="21" t="s">
        <v>133</v>
      </c>
      <c r="M38" s="281"/>
      <c r="N38" s="21" t="s">
        <v>134</v>
      </c>
      <c r="O38" s="281"/>
      <c r="P38" s="29" t="s">
        <v>2</v>
      </c>
    </row>
    <row r="39" spans="1:16" x14ac:dyDescent="0.15">
      <c r="A39" s="56"/>
      <c r="B39" s="57"/>
      <c r="C39" s="57"/>
      <c r="D39" s="57"/>
      <c r="E39" s="25"/>
      <c r="F39" s="26"/>
      <c r="G39" s="29"/>
      <c r="K39" s="25"/>
      <c r="M39" s="26"/>
      <c r="O39" s="26"/>
      <c r="P39" s="29"/>
    </row>
    <row r="40" spans="1:16" x14ac:dyDescent="0.15">
      <c r="A40" s="56" t="s">
        <v>34</v>
      </c>
      <c r="B40" s="57"/>
      <c r="C40" s="57"/>
      <c r="D40" s="57"/>
      <c r="E40" s="25"/>
      <c r="F40" s="26"/>
      <c r="G40" s="29"/>
      <c r="K40" s="25"/>
      <c r="M40" s="26"/>
      <c r="O40" s="26"/>
      <c r="P40" s="29"/>
    </row>
    <row r="41" spans="1:16" x14ac:dyDescent="0.15">
      <c r="A41" s="56"/>
      <c r="B41" s="57"/>
      <c r="C41" s="57"/>
      <c r="D41" s="57"/>
      <c r="E41" s="25"/>
      <c r="F41" s="26"/>
      <c r="G41" s="29"/>
      <c r="K41" s="25"/>
      <c r="M41" s="26"/>
      <c r="O41" s="26"/>
      <c r="P41" s="29"/>
    </row>
    <row r="42" spans="1:16" x14ac:dyDescent="0.15">
      <c r="A42" s="56" t="s">
        <v>38</v>
      </c>
      <c r="B42" s="57"/>
      <c r="C42" s="57"/>
      <c r="D42" s="57"/>
      <c r="E42" s="133"/>
      <c r="F42" s="134"/>
      <c r="G42" s="135"/>
      <c r="H42" s="136">
        <f>(K42*M42*O42)+(K43*M43*O43)+(K44*M44*O44)</f>
        <v>0</v>
      </c>
      <c r="I42" s="137"/>
      <c r="J42" s="138"/>
      <c r="K42" s="70"/>
      <c r="L42" s="21" t="s">
        <v>133</v>
      </c>
      <c r="M42" s="281"/>
      <c r="N42" s="21" t="s">
        <v>134</v>
      </c>
      <c r="O42" s="281"/>
      <c r="P42" s="29" t="s">
        <v>2</v>
      </c>
    </row>
    <row r="43" spans="1:16" outlineLevel="1" x14ac:dyDescent="0.15">
      <c r="A43" s="56"/>
      <c r="B43" s="57"/>
      <c r="C43" s="57"/>
      <c r="D43" s="57"/>
      <c r="E43" s="30"/>
      <c r="F43" s="31"/>
      <c r="G43" s="28"/>
      <c r="H43" s="25"/>
      <c r="J43" s="29"/>
      <c r="K43" s="70"/>
      <c r="L43" s="21" t="s">
        <v>133</v>
      </c>
      <c r="M43" s="281"/>
      <c r="N43" s="21" t="s">
        <v>134</v>
      </c>
      <c r="O43" s="281"/>
      <c r="P43" s="29" t="s">
        <v>2</v>
      </c>
    </row>
    <row r="44" spans="1:16" outlineLevel="1" x14ac:dyDescent="0.15">
      <c r="A44" s="56"/>
      <c r="B44" s="57"/>
      <c r="C44" s="57"/>
      <c r="D44" s="57"/>
      <c r="E44" s="30"/>
      <c r="F44" s="31"/>
      <c r="G44" s="28"/>
      <c r="H44" s="25"/>
      <c r="J44" s="29"/>
      <c r="K44" s="70"/>
      <c r="L44" s="21" t="s">
        <v>133</v>
      </c>
      <c r="M44" s="281"/>
      <c r="N44" s="21" t="s">
        <v>134</v>
      </c>
      <c r="O44" s="281"/>
      <c r="P44" s="29" t="s">
        <v>2</v>
      </c>
    </row>
    <row r="45" spans="1:16" x14ac:dyDescent="0.15">
      <c r="A45" s="56"/>
      <c r="B45" s="57"/>
      <c r="C45" s="57"/>
      <c r="D45" s="57"/>
      <c r="E45" s="30"/>
      <c r="F45" s="31"/>
      <c r="G45" s="28"/>
      <c r="H45" s="21"/>
      <c r="I45" s="21"/>
      <c r="J45" s="21"/>
      <c r="K45" s="30"/>
      <c r="L45" s="21"/>
      <c r="M45" s="31"/>
      <c r="N45" s="21"/>
      <c r="O45" s="31"/>
      <c r="P45" s="29"/>
    </row>
    <row r="46" spans="1:16" x14ac:dyDescent="0.15">
      <c r="A46" s="56" t="s">
        <v>104</v>
      </c>
      <c r="B46" s="57"/>
      <c r="C46" s="57"/>
      <c r="D46" s="57"/>
      <c r="E46" s="133"/>
      <c r="F46" s="134"/>
      <c r="G46" s="135"/>
      <c r="H46" s="136">
        <f>(K46*M46*O46)+(K47*M47*O47)+(K48*M48*O48)</f>
        <v>0</v>
      </c>
      <c r="I46" s="137"/>
      <c r="J46" s="138"/>
      <c r="K46" s="70"/>
      <c r="L46" s="21" t="s">
        <v>133</v>
      </c>
      <c r="M46" s="281"/>
      <c r="N46" s="21" t="s">
        <v>134</v>
      </c>
      <c r="O46" s="281"/>
      <c r="P46" s="29" t="s">
        <v>2</v>
      </c>
    </row>
    <row r="47" spans="1:16" outlineLevel="1" x14ac:dyDescent="0.15">
      <c r="A47" s="56"/>
      <c r="B47" s="57"/>
      <c r="C47" s="57"/>
      <c r="D47" s="57"/>
      <c r="E47" s="30"/>
      <c r="F47" s="31"/>
      <c r="G47" s="28"/>
      <c r="H47" s="25"/>
      <c r="J47" s="29"/>
      <c r="K47" s="70"/>
      <c r="L47" s="21" t="s">
        <v>133</v>
      </c>
      <c r="M47" s="281"/>
      <c r="N47" s="21" t="s">
        <v>134</v>
      </c>
      <c r="O47" s="281"/>
      <c r="P47" s="29" t="s">
        <v>2</v>
      </c>
    </row>
    <row r="48" spans="1:16" outlineLevel="1" x14ac:dyDescent="0.15">
      <c r="A48" s="56"/>
      <c r="B48" s="57"/>
      <c r="C48" s="57"/>
      <c r="D48" s="57"/>
      <c r="E48" s="30"/>
      <c r="F48" s="31"/>
      <c r="G48" s="28"/>
      <c r="H48" s="25"/>
      <c r="J48" s="29"/>
      <c r="K48" s="70"/>
      <c r="L48" s="21" t="s">
        <v>133</v>
      </c>
      <c r="M48" s="281"/>
      <c r="N48" s="21" t="s">
        <v>134</v>
      </c>
      <c r="O48" s="281"/>
      <c r="P48" s="29" t="s">
        <v>2</v>
      </c>
    </row>
    <row r="49" spans="1:16" x14ac:dyDescent="0.15">
      <c r="A49" s="56"/>
      <c r="B49" s="57"/>
      <c r="C49" s="57"/>
      <c r="D49" s="57"/>
      <c r="E49" s="30"/>
      <c r="F49" s="31"/>
      <c r="G49" s="28"/>
      <c r="H49" s="21"/>
      <c r="I49" s="21"/>
      <c r="J49" s="21"/>
      <c r="K49" s="30"/>
      <c r="L49" s="21"/>
      <c r="M49" s="31"/>
      <c r="N49" s="21"/>
      <c r="O49" s="31"/>
      <c r="P49" s="29"/>
    </row>
    <row r="50" spans="1:16" x14ac:dyDescent="0.15">
      <c r="A50" s="56" t="s">
        <v>36</v>
      </c>
      <c r="B50" s="57"/>
      <c r="C50" s="57"/>
      <c r="D50" s="57"/>
      <c r="E50" s="133"/>
      <c r="F50" s="134"/>
      <c r="G50" s="135"/>
      <c r="H50" s="136">
        <f>(K50*M50*O50)+(K51*M51*O51)+(K52*M52*O52)</f>
        <v>0</v>
      </c>
      <c r="I50" s="137"/>
      <c r="J50" s="138"/>
      <c r="K50" s="70"/>
      <c r="L50" s="21" t="s">
        <v>133</v>
      </c>
      <c r="M50" s="281"/>
      <c r="N50" s="21" t="s">
        <v>134</v>
      </c>
      <c r="O50" s="281"/>
      <c r="P50" s="29" t="s">
        <v>2</v>
      </c>
    </row>
    <row r="51" spans="1:16" outlineLevel="1" x14ac:dyDescent="0.15">
      <c r="A51" s="56"/>
      <c r="B51" s="57"/>
      <c r="C51" s="57"/>
      <c r="D51" s="57"/>
      <c r="E51" s="30"/>
      <c r="F51" s="31"/>
      <c r="G51" s="28"/>
      <c r="H51" s="25"/>
      <c r="J51" s="29"/>
      <c r="K51" s="70"/>
      <c r="L51" s="21" t="s">
        <v>133</v>
      </c>
      <c r="M51" s="281"/>
      <c r="N51" s="21" t="s">
        <v>134</v>
      </c>
      <c r="O51" s="281"/>
      <c r="P51" s="29" t="s">
        <v>2</v>
      </c>
    </row>
    <row r="52" spans="1:16" outlineLevel="1" x14ac:dyDescent="0.15">
      <c r="A52" s="56"/>
      <c r="B52" s="57"/>
      <c r="C52" s="57"/>
      <c r="D52" s="57"/>
      <c r="E52" s="30"/>
      <c r="F52" s="31"/>
      <c r="G52" s="28"/>
      <c r="H52" s="25"/>
      <c r="J52" s="29"/>
      <c r="K52" s="70"/>
      <c r="L52" s="21" t="s">
        <v>133</v>
      </c>
      <c r="M52" s="281"/>
      <c r="N52" s="21" t="s">
        <v>134</v>
      </c>
      <c r="O52" s="281"/>
      <c r="P52" s="29" t="s">
        <v>2</v>
      </c>
    </row>
    <row r="53" spans="1:16" x14ac:dyDescent="0.15">
      <c r="A53" s="56"/>
      <c r="B53" s="57"/>
      <c r="C53" s="57"/>
      <c r="D53" s="57"/>
      <c r="E53" s="30"/>
      <c r="F53" s="31"/>
      <c r="G53" s="28"/>
      <c r="H53" s="21"/>
      <c r="I53" s="21"/>
      <c r="J53" s="21"/>
      <c r="K53" s="30"/>
      <c r="L53" s="21"/>
      <c r="M53" s="31"/>
      <c r="N53" s="21"/>
      <c r="O53" s="31"/>
      <c r="P53" s="29"/>
    </row>
    <row r="54" spans="1:16" x14ac:dyDescent="0.15">
      <c r="A54" s="56" t="s">
        <v>37</v>
      </c>
      <c r="B54" s="57"/>
      <c r="C54" s="57"/>
      <c r="D54" s="57"/>
      <c r="E54" s="133"/>
      <c r="F54" s="134"/>
      <c r="G54" s="135"/>
      <c r="H54" s="136">
        <f>(K54*M54*O54)+(K55*M55*O55)+(K56*M56*O56)</f>
        <v>0</v>
      </c>
      <c r="I54" s="137"/>
      <c r="J54" s="138"/>
      <c r="K54" s="70"/>
      <c r="L54" s="21" t="s">
        <v>133</v>
      </c>
      <c r="M54" s="281"/>
      <c r="N54" s="21" t="s">
        <v>134</v>
      </c>
      <c r="O54" s="281"/>
      <c r="P54" s="29" t="s">
        <v>2</v>
      </c>
    </row>
    <row r="55" spans="1:16" outlineLevel="1" x14ac:dyDescent="0.15">
      <c r="A55" s="56"/>
      <c r="B55" s="57"/>
      <c r="C55" s="57"/>
      <c r="D55" s="57"/>
      <c r="E55" s="30"/>
      <c r="F55" s="31"/>
      <c r="G55" s="28"/>
      <c r="H55" s="25"/>
      <c r="J55" s="29"/>
      <c r="K55" s="70"/>
      <c r="L55" s="21" t="s">
        <v>133</v>
      </c>
      <c r="M55" s="281"/>
      <c r="N55" s="21" t="s">
        <v>134</v>
      </c>
      <c r="O55" s="281"/>
      <c r="P55" s="29" t="s">
        <v>2</v>
      </c>
    </row>
    <row r="56" spans="1:16" outlineLevel="1" x14ac:dyDescent="0.15">
      <c r="A56" s="56"/>
      <c r="B56" s="57"/>
      <c r="C56" s="57"/>
      <c r="D56" s="57"/>
      <c r="E56" s="30"/>
      <c r="F56" s="31"/>
      <c r="G56" s="28"/>
      <c r="H56" s="25"/>
      <c r="J56" s="29"/>
      <c r="K56" s="70"/>
      <c r="L56" s="21" t="s">
        <v>133</v>
      </c>
      <c r="M56" s="281"/>
      <c r="N56" s="21" t="s">
        <v>134</v>
      </c>
      <c r="O56" s="281"/>
      <c r="P56" s="29" t="s">
        <v>2</v>
      </c>
    </row>
    <row r="57" spans="1:16" x14ac:dyDescent="0.15">
      <c r="A57" s="58"/>
      <c r="B57" s="59"/>
      <c r="C57" s="59"/>
      <c r="D57" s="59"/>
      <c r="E57" s="32"/>
      <c r="F57" s="33"/>
      <c r="G57" s="34"/>
      <c r="H57" s="33"/>
      <c r="I57" s="33"/>
      <c r="J57" s="33"/>
      <c r="K57" s="32"/>
      <c r="L57" s="33"/>
      <c r="M57" s="33"/>
      <c r="N57" s="33"/>
      <c r="O57" s="33"/>
      <c r="P57" s="35"/>
    </row>
    <row r="58" spans="1:16" x14ac:dyDescent="0.15">
      <c r="A58" s="136" t="s">
        <v>7</v>
      </c>
      <c r="B58" s="137"/>
      <c r="C58" s="137"/>
      <c r="D58" s="137"/>
      <c r="E58" s="141">
        <f>SUM(E11+E18+E25+E36+E42+E46+E50+E54)</f>
        <v>0</v>
      </c>
      <c r="F58" s="141"/>
      <c r="G58" s="141"/>
      <c r="H58" s="137">
        <f>SUM(H11+H18+H25+H36+H42+H46+H50+H54)</f>
        <v>0</v>
      </c>
      <c r="I58" s="137"/>
      <c r="J58" s="137"/>
      <c r="K58" s="129"/>
      <c r="L58" s="130"/>
      <c r="M58" s="130"/>
      <c r="N58" s="130"/>
      <c r="O58" s="21"/>
      <c r="P58" s="29"/>
    </row>
    <row r="59" spans="1:16" x14ac:dyDescent="0.15">
      <c r="A59" s="139"/>
      <c r="B59" s="140"/>
      <c r="C59" s="140"/>
      <c r="D59" s="140"/>
      <c r="E59" s="141"/>
      <c r="F59" s="141"/>
      <c r="G59" s="141"/>
      <c r="H59" s="140"/>
      <c r="I59" s="140"/>
      <c r="J59" s="140"/>
      <c r="K59" s="131"/>
      <c r="L59" s="132"/>
      <c r="M59" s="132"/>
      <c r="N59" s="132"/>
      <c r="O59" s="33"/>
      <c r="P59" s="35"/>
    </row>
    <row r="60" spans="1:16" x14ac:dyDescent="0.15">
      <c r="A60" s="27"/>
      <c r="B60" s="27"/>
      <c r="C60" s="27"/>
      <c r="D60" s="27"/>
    </row>
    <row r="61" spans="1:16" x14ac:dyDescent="0.15">
      <c r="A61" s="21" t="s">
        <v>47</v>
      </c>
      <c r="B61" s="57" t="s">
        <v>54</v>
      </c>
      <c r="C61" s="27"/>
      <c r="D61" s="27"/>
    </row>
    <row r="62" spans="1:16" x14ac:dyDescent="0.15">
      <c r="A62" s="21" t="s">
        <v>48</v>
      </c>
      <c r="B62" s="57" t="s">
        <v>137</v>
      </c>
      <c r="C62" s="27"/>
      <c r="D62" s="27"/>
    </row>
    <row r="63" spans="1:16" x14ac:dyDescent="0.15">
      <c r="A63" s="27"/>
      <c r="B63" s="57"/>
      <c r="C63" s="27"/>
      <c r="D63" s="27"/>
    </row>
    <row r="64" spans="1:16" x14ac:dyDescent="0.15">
      <c r="F64" s="21"/>
    </row>
    <row r="67" spans="3:3" x14ac:dyDescent="0.15">
      <c r="C67" s="21"/>
    </row>
  </sheetData>
  <sheetProtection algorithmName="SHA-512" hashValue="3fK4GojMa53mWshi8Wm1sy2N0RU0c8E+1RPwtyC4YEsQnHEhX87wlTlquUbwkrOOQgc3FjGlmZgWDw1JNQXTcw==" saltValue="yLPs30cEOuEavt7ORWfFew==" spinCount="100000" sheet="1" formatRows="0" selectLockedCells="1" autoFilter="0"/>
  <mergeCells count="30">
    <mergeCell ref="A2:P2"/>
    <mergeCell ref="L4:O4"/>
    <mergeCell ref="A5:D6"/>
    <mergeCell ref="E5:G6"/>
    <mergeCell ref="H5:J6"/>
    <mergeCell ref="K5:P6"/>
    <mergeCell ref="A9:D10"/>
    <mergeCell ref="E11:G11"/>
    <mergeCell ref="H11:J11"/>
    <mergeCell ref="A8:D8"/>
    <mergeCell ref="K7:L7"/>
    <mergeCell ref="M7:N7"/>
    <mergeCell ref="E18:G18"/>
    <mergeCell ref="H18:J18"/>
    <mergeCell ref="E25:G25"/>
    <mergeCell ref="H25:J25"/>
    <mergeCell ref="E36:G36"/>
    <mergeCell ref="H36:J36"/>
    <mergeCell ref="A58:D59"/>
    <mergeCell ref="E58:G59"/>
    <mergeCell ref="H58:J59"/>
    <mergeCell ref="K58:N59"/>
    <mergeCell ref="E42:G42"/>
    <mergeCell ref="H42:J42"/>
    <mergeCell ref="E46:G46"/>
    <mergeCell ref="H46:J46"/>
    <mergeCell ref="E50:G50"/>
    <mergeCell ref="H50:J50"/>
    <mergeCell ref="E54:G54"/>
    <mergeCell ref="H54:J54"/>
  </mergeCells>
  <phoneticPr fontId="2"/>
  <printOptions horizontalCentered="1"/>
  <pageMargins left="0.25" right="0.25" top="0.75" bottom="0.75" header="0.3" footer="0.3"/>
  <pageSetup paperSize="9" scale="92" fitToWidth="0" orientation="portrait" blackAndWhite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23A08-9CA7-4F95-812E-9130DEAFE779}">
  <sheetPr>
    <tabColor theme="3"/>
  </sheetPr>
  <dimension ref="A1:AD53"/>
  <sheetViews>
    <sheetView showGridLines="0" showZeros="0" view="pageBreakPreview" zoomScaleNormal="100" zoomScaleSheetLayoutView="100" workbookViewId="0">
      <selection activeCell="AB16" sqref="AB16"/>
    </sheetView>
  </sheetViews>
  <sheetFormatPr defaultColWidth="9" defaultRowHeight="13.5" x14ac:dyDescent="0.15"/>
  <cols>
    <col min="1" max="4" width="4.625" style="37" customWidth="1"/>
    <col min="5" max="22" width="3.375" style="37" customWidth="1"/>
    <col min="23" max="24" width="2.625" style="37" customWidth="1"/>
    <col min="25" max="25" width="7.625" style="37" customWidth="1"/>
    <col min="26" max="27" width="3.375" style="37" customWidth="1"/>
    <col min="28" max="16384" width="9" style="37"/>
  </cols>
  <sheetData>
    <row r="1" spans="1:30" x14ac:dyDescent="0.15">
      <c r="R1" s="38"/>
      <c r="S1" s="38"/>
      <c r="T1" s="207"/>
      <c r="U1" s="207"/>
    </row>
    <row r="2" spans="1:30" x14ac:dyDescent="0.15">
      <c r="R2" s="38"/>
      <c r="S2" s="38"/>
      <c r="T2" s="207"/>
      <c r="U2" s="207"/>
    </row>
    <row r="3" spans="1:30" x14ac:dyDescent="0.15">
      <c r="A3" s="221" t="s">
        <v>147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</row>
    <row r="4" spans="1:30" x14ac:dyDescent="0.15">
      <c r="A4" s="221"/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</row>
    <row r="5" spans="1:30" ht="24" customHeight="1" x14ac:dyDescent="0.15">
      <c r="A5" s="37" t="s">
        <v>159</v>
      </c>
      <c r="O5" s="39" t="s">
        <v>146</v>
      </c>
      <c r="P5" s="226">
        <f>'様式第３号（第７条関係）【実績報告書】'!J12</f>
        <v>0</v>
      </c>
      <c r="Q5" s="226"/>
      <c r="R5" s="226"/>
      <c r="S5" s="226"/>
      <c r="T5" s="226"/>
      <c r="U5" s="226"/>
      <c r="V5" s="226"/>
      <c r="W5" s="226"/>
      <c r="X5" s="226"/>
      <c r="Y5" s="37" t="s">
        <v>64</v>
      </c>
    </row>
    <row r="6" spans="1:30" x14ac:dyDescent="0.15">
      <c r="A6" s="202" t="s">
        <v>145</v>
      </c>
      <c r="B6" s="203"/>
      <c r="C6" s="203"/>
      <c r="D6" s="216"/>
      <c r="E6" s="202" t="s">
        <v>7</v>
      </c>
      <c r="F6" s="216"/>
      <c r="G6" s="202" t="s">
        <v>90</v>
      </c>
      <c r="H6" s="216"/>
      <c r="I6" s="202" t="s">
        <v>57</v>
      </c>
      <c r="J6" s="216"/>
      <c r="K6" s="202" t="s">
        <v>56</v>
      </c>
      <c r="L6" s="216"/>
      <c r="M6" s="194" t="s">
        <v>165</v>
      </c>
      <c r="N6" s="195"/>
      <c r="O6" s="194" t="s">
        <v>165</v>
      </c>
      <c r="P6" s="195"/>
      <c r="Q6" s="194" t="s">
        <v>165</v>
      </c>
      <c r="R6" s="195"/>
      <c r="S6" s="194" t="s">
        <v>165</v>
      </c>
      <c r="T6" s="195"/>
      <c r="U6" s="202" t="s">
        <v>144</v>
      </c>
      <c r="V6" s="203"/>
      <c r="W6" s="203"/>
      <c r="X6" s="203"/>
      <c r="Y6" s="216"/>
      <c r="Z6" s="49"/>
    </row>
    <row r="7" spans="1:30" x14ac:dyDescent="0.15">
      <c r="A7" s="204"/>
      <c r="B7" s="205"/>
      <c r="C7" s="205"/>
      <c r="D7" s="210"/>
      <c r="E7" s="204"/>
      <c r="F7" s="210"/>
      <c r="G7" s="204"/>
      <c r="H7" s="210"/>
      <c r="I7" s="204"/>
      <c r="J7" s="210"/>
      <c r="K7" s="204"/>
      <c r="L7" s="210"/>
      <c r="M7" s="196"/>
      <c r="N7" s="197"/>
      <c r="O7" s="196"/>
      <c r="P7" s="197"/>
      <c r="Q7" s="196"/>
      <c r="R7" s="197"/>
      <c r="S7" s="196"/>
      <c r="T7" s="197"/>
      <c r="U7" s="204"/>
      <c r="V7" s="205"/>
      <c r="W7" s="205"/>
      <c r="X7" s="205"/>
      <c r="Y7" s="210"/>
      <c r="Z7" s="49"/>
    </row>
    <row r="8" spans="1:30" x14ac:dyDescent="0.15">
      <c r="A8" s="222"/>
      <c r="B8" s="223"/>
      <c r="C8" s="206" t="s">
        <v>158</v>
      </c>
      <c r="D8" s="209"/>
      <c r="E8" s="206">
        <f>SUM(G8:T9)</f>
        <v>0</v>
      </c>
      <c r="F8" s="209"/>
      <c r="G8" s="206">
        <f>COUNTIFS(患者受入状況報告書!$C:$C,$G$6,患者受入状況報告書!$D:$D,C8)</f>
        <v>0</v>
      </c>
      <c r="H8" s="209"/>
      <c r="I8" s="206">
        <f>COUNTIFS(患者受入状況報告書!$C:$C,$I$6,患者受入状況報告書!$D:$D,C8)</f>
        <v>0</v>
      </c>
      <c r="J8" s="209"/>
      <c r="K8" s="206">
        <f>COUNTIFS(患者受入状況報告書!$C:$C,$K$6,患者受入状況報告書!$D:$D,C8)</f>
        <v>0</v>
      </c>
      <c r="L8" s="209"/>
      <c r="M8" s="198">
        <v>0</v>
      </c>
      <c r="N8" s="199"/>
      <c r="O8" s="198"/>
      <c r="P8" s="199"/>
      <c r="Q8" s="198"/>
      <c r="R8" s="199"/>
      <c r="S8" s="198"/>
      <c r="T8" s="199"/>
      <c r="U8" s="255"/>
      <c r="V8" s="256"/>
      <c r="W8" s="256"/>
      <c r="X8" s="256"/>
      <c r="Y8" s="257"/>
      <c r="Z8" s="54"/>
      <c r="AA8" s="55"/>
      <c r="AB8" s="55"/>
    </row>
    <row r="9" spans="1:30" x14ac:dyDescent="0.15">
      <c r="A9" s="222"/>
      <c r="B9" s="223"/>
      <c r="C9" s="204"/>
      <c r="D9" s="210"/>
      <c r="E9" s="204"/>
      <c r="F9" s="210"/>
      <c r="G9" s="204"/>
      <c r="H9" s="210"/>
      <c r="I9" s="204"/>
      <c r="J9" s="210"/>
      <c r="K9" s="204"/>
      <c r="L9" s="210"/>
      <c r="M9" s="200"/>
      <c r="N9" s="201"/>
      <c r="O9" s="200"/>
      <c r="P9" s="201"/>
      <c r="Q9" s="200"/>
      <c r="R9" s="201"/>
      <c r="S9" s="200"/>
      <c r="T9" s="201"/>
      <c r="U9" s="258"/>
      <c r="V9" s="259"/>
      <c r="W9" s="259"/>
      <c r="X9" s="259"/>
      <c r="Y9" s="260"/>
      <c r="Z9" s="54"/>
      <c r="AA9" s="55"/>
      <c r="AB9" s="55"/>
    </row>
    <row r="10" spans="1:30" x14ac:dyDescent="0.15">
      <c r="A10" s="222"/>
      <c r="B10" s="223"/>
      <c r="C10" s="202" t="s">
        <v>72</v>
      </c>
      <c r="D10" s="216"/>
      <c r="E10" s="206">
        <f>SUM(G10:T11)</f>
        <v>0</v>
      </c>
      <c r="F10" s="209"/>
      <c r="G10" s="202">
        <f>COUNTIFS(患者受入状況報告書!$C:$C,$G$6,患者受入状況報告書!$D:$D,C10)</f>
        <v>0</v>
      </c>
      <c r="H10" s="216"/>
      <c r="I10" s="202">
        <f>COUNTIFS(患者受入状況報告書!$C:$C,$I$6,患者受入状況報告書!$D:$D,C10)</f>
        <v>0</v>
      </c>
      <c r="J10" s="216"/>
      <c r="K10" s="202">
        <f>COUNTIFS(患者受入状況報告書!$C:$C,$K$6,患者受入状況報告書!$D:$D,C10)</f>
        <v>0</v>
      </c>
      <c r="L10" s="216"/>
      <c r="M10" s="227"/>
      <c r="N10" s="228"/>
      <c r="O10" s="227"/>
      <c r="P10" s="228"/>
      <c r="Q10" s="227"/>
      <c r="R10" s="228"/>
      <c r="S10" s="227"/>
      <c r="T10" s="228"/>
      <c r="U10" s="258"/>
      <c r="V10" s="259"/>
      <c r="W10" s="259"/>
      <c r="X10" s="259"/>
      <c r="Y10" s="260"/>
      <c r="Z10" s="54"/>
      <c r="AA10" s="55"/>
      <c r="AB10" s="55"/>
    </row>
    <row r="11" spans="1:30" x14ac:dyDescent="0.15">
      <c r="A11" s="222"/>
      <c r="B11" s="223"/>
      <c r="C11" s="204"/>
      <c r="D11" s="210"/>
      <c r="E11" s="204"/>
      <c r="F11" s="210"/>
      <c r="G11" s="204"/>
      <c r="H11" s="210"/>
      <c r="I11" s="204"/>
      <c r="J11" s="210"/>
      <c r="K11" s="204"/>
      <c r="L11" s="210"/>
      <c r="M11" s="200"/>
      <c r="N11" s="201"/>
      <c r="O11" s="200"/>
      <c r="P11" s="201"/>
      <c r="Q11" s="200"/>
      <c r="R11" s="201"/>
      <c r="S11" s="200"/>
      <c r="T11" s="201"/>
      <c r="U11" s="258"/>
      <c r="V11" s="259"/>
      <c r="W11" s="259"/>
      <c r="X11" s="259"/>
      <c r="Y11" s="260"/>
      <c r="Z11" s="54"/>
      <c r="AA11" s="55"/>
      <c r="AB11" s="55"/>
    </row>
    <row r="12" spans="1:30" x14ac:dyDescent="0.15">
      <c r="A12" s="222"/>
      <c r="B12" s="223"/>
      <c r="C12" s="202" t="s">
        <v>7</v>
      </c>
      <c r="D12" s="216"/>
      <c r="E12" s="202">
        <f>SUM(E8:F11)</f>
        <v>0</v>
      </c>
      <c r="F12" s="216"/>
      <c r="G12" s="202">
        <f t="shared" ref="G12" si="0">SUM(G8:H11)</f>
        <v>0</v>
      </c>
      <c r="H12" s="216"/>
      <c r="I12" s="202">
        <f t="shared" ref="I12" si="1">SUM(I8:J11)</f>
        <v>0</v>
      </c>
      <c r="J12" s="216"/>
      <c r="K12" s="202">
        <f t="shared" ref="K12" si="2">SUM(K8:L11)</f>
        <v>0</v>
      </c>
      <c r="L12" s="216"/>
      <c r="M12" s="202">
        <f t="shared" ref="M12" si="3">SUM(M8:N11)</f>
        <v>0</v>
      </c>
      <c r="N12" s="216"/>
      <c r="O12" s="202">
        <f t="shared" ref="O12" si="4">SUM(O8:P11)</f>
        <v>0</v>
      </c>
      <c r="P12" s="216"/>
      <c r="Q12" s="202">
        <f t="shared" ref="Q12" si="5">SUM(Q8:R11)</f>
        <v>0</v>
      </c>
      <c r="R12" s="216"/>
      <c r="S12" s="202">
        <f t="shared" ref="S12" si="6">SUM(S8:T11)</f>
        <v>0</v>
      </c>
      <c r="T12" s="216"/>
      <c r="U12" s="258"/>
      <c r="V12" s="259"/>
      <c r="W12" s="259"/>
      <c r="X12" s="259"/>
      <c r="Y12" s="260"/>
      <c r="Z12" s="54"/>
      <c r="AA12" s="55"/>
      <c r="AB12" s="55"/>
    </row>
    <row r="13" spans="1:30" ht="12.75" customHeight="1" x14ac:dyDescent="0.15">
      <c r="A13" s="224"/>
      <c r="B13" s="225"/>
      <c r="C13" s="204"/>
      <c r="D13" s="210"/>
      <c r="E13" s="204"/>
      <c r="F13" s="210"/>
      <c r="G13" s="204"/>
      <c r="H13" s="210"/>
      <c r="I13" s="204"/>
      <c r="J13" s="210"/>
      <c r="K13" s="204"/>
      <c r="L13" s="210"/>
      <c r="M13" s="204"/>
      <c r="N13" s="210"/>
      <c r="O13" s="204"/>
      <c r="P13" s="210"/>
      <c r="Q13" s="204"/>
      <c r="R13" s="210"/>
      <c r="S13" s="204"/>
      <c r="T13" s="210"/>
      <c r="U13" s="258"/>
      <c r="V13" s="259"/>
      <c r="W13" s="259"/>
      <c r="X13" s="259"/>
      <c r="Y13" s="260"/>
      <c r="Z13" s="54"/>
      <c r="AA13" s="55"/>
      <c r="AB13" s="55"/>
    </row>
    <row r="14" spans="1:30" x14ac:dyDescent="0.15">
      <c r="A14" s="222" t="s">
        <v>143</v>
      </c>
      <c r="B14" s="236"/>
      <c r="C14" s="206" t="s">
        <v>66</v>
      </c>
      <c r="D14" s="209"/>
      <c r="E14" s="229">
        <f>SUM(G14:T15)</f>
        <v>0</v>
      </c>
      <c r="F14" s="230"/>
      <c r="G14" s="229">
        <f>IF(E21=0,0,G8/E21)</f>
        <v>0</v>
      </c>
      <c r="H14" s="230"/>
      <c r="I14" s="229">
        <f>IF(E21=0,0,I8/E21)</f>
        <v>0</v>
      </c>
      <c r="J14" s="230"/>
      <c r="K14" s="229">
        <f>IF(E21=0,0,K8/E21)</f>
        <v>0</v>
      </c>
      <c r="L14" s="230"/>
      <c r="M14" s="229">
        <f>IF(E21=0,0,M8/E21)</f>
        <v>0</v>
      </c>
      <c r="N14" s="230"/>
      <c r="O14" s="229">
        <f>IF(E21=0,0,O8/E21)</f>
        <v>0</v>
      </c>
      <c r="P14" s="244"/>
      <c r="Q14" s="229">
        <f>IF(E21=0,0,Q8/E21)</f>
        <v>0</v>
      </c>
      <c r="R14" s="230"/>
      <c r="S14" s="229">
        <f>IF(E21=0,0,S8/E21)</f>
        <v>0</v>
      </c>
      <c r="T14" s="230"/>
      <c r="U14" s="258"/>
      <c r="V14" s="259"/>
      <c r="W14" s="259"/>
      <c r="X14" s="259"/>
      <c r="Y14" s="260"/>
      <c r="Z14" s="54"/>
      <c r="AA14" s="55"/>
      <c r="AB14" s="55"/>
    </row>
    <row r="15" spans="1:30" x14ac:dyDescent="0.15">
      <c r="A15" s="222"/>
      <c r="B15" s="236"/>
      <c r="C15" s="206"/>
      <c r="D15" s="209"/>
      <c r="E15" s="231"/>
      <c r="F15" s="232"/>
      <c r="G15" s="231"/>
      <c r="H15" s="232"/>
      <c r="I15" s="231"/>
      <c r="J15" s="232"/>
      <c r="K15" s="231"/>
      <c r="L15" s="232"/>
      <c r="M15" s="231"/>
      <c r="N15" s="232"/>
      <c r="O15" s="231"/>
      <c r="P15" s="245"/>
      <c r="Q15" s="231"/>
      <c r="R15" s="232"/>
      <c r="S15" s="231"/>
      <c r="T15" s="232"/>
      <c r="U15" s="258"/>
      <c r="V15" s="259"/>
      <c r="W15" s="259"/>
      <c r="X15" s="259"/>
      <c r="Y15" s="260"/>
      <c r="Z15" s="54"/>
      <c r="AA15" s="55"/>
      <c r="AB15" s="55"/>
      <c r="AD15" s="71"/>
    </row>
    <row r="16" spans="1:30" x14ac:dyDescent="0.15">
      <c r="A16" s="222"/>
      <c r="B16" s="236"/>
      <c r="C16" s="202" t="s">
        <v>72</v>
      </c>
      <c r="D16" s="216"/>
      <c r="E16" s="229">
        <f>SUM(G16:T17)</f>
        <v>0</v>
      </c>
      <c r="F16" s="230"/>
      <c r="G16" s="229">
        <f>IF(E21=0,0,G10/E21)</f>
        <v>0</v>
      </c>
      <c r="H16" s="230"/>
      <c r="I16" s="229">
        <f>IF(E21=0,0,I10/E21)</f>
        <v>0</v>
      </c>
      <c r="J16" s="230"/>
      <c r="K16" s="229">
        <f>IF(E21=0,0,K10/E21)</f>
        <v>0</v>
      </c>
      <c r="L16" s="230"/>
      <c r="M16" s="229">
        <f>IF(E21=0,0,M10/E21)</f>
        <v>0</v>
      </c>
      <c r="N16" s="230"/>
      <c r="O16" s="229">
        <f>IF(E21=0,0,O10/E21)</f>
        <v>0</v>
      </c>
      <c r="P16" s="244"/>
      <c r="Q16" s="229">
        <f>IF(E21=0,0,Q10/E21)</f>
        <v>0</v>
      </c>
      <c r="R16" s="230"/>
      <c r="S16" s="229">
        <f>IF(E21=0,0,S10/E21)</f>
        <v>0</v>
      </c>
      <c r="T16" s="230"/>
      <c r="U16" s="258"/>
      <c r="V16" s="259"/>
      <c r="W16" s="259"/>
      <c r="X16" s="259"/>
      <c r="Y16" s="260"/>
      <c r="Z16" s="54"/>
      <c r="AA16" s="55"/>
      <c r="AB16" s="55"/>
    </row>
    <row r="17" spans="1:28" x14ac:dyDescent="0.15">
      <c r="A17" s="222"/>
      <c r="B17" s="236"/>
      <c r="C17" s="204"/>
      <c r="D17" s="210"/>
      <c r="E17" s="231"/>
      <c r="F17" s="232"/>
      <c r="G17" s="231"/>
      <c r="H17" s="232"/>
      <c r="I17" s="231"/>
      <c r="J17" s="232"/>
      <c r="K17" s="231"/>
      <c r="L17" s="232"/>
      <c r="M17" s="231"/>
      <c r="N17" s="232"/>
      <c r="O17" s="231"/>
      <c r="P17" s="245"/>
      <c r="Q17" s="231"/>
      <c r="R17" s="232"/>
      <c r="S17" s="231"/>
      <c r="T17" s="232"/>
      <c r="U17" s="258"/>
      <c r="V17" s="259"/>
      <c r="W17" s="259"/>
      <c r="X17" s="259"/>
      <c r="Y17" s="260"/>
      <c r="Z17" s="54"/>
      <c r="AA17" s="55"/>
      <c r="AB17" s="55"/>
    </row>
    <row r="18" spans="1:28" x14ac:dyDescent="0.15">
      <c r="A18" s="222"/>
      <c r="B18" s="236"/>
      <c r="C18" s="206" t="s">
        <v>7</v>
      </c>
      <c r="D18" s="209"/>
      <c r="E18" s="229">
        <f>SUM(E14:F17)</f>
        <v>0</v>
      </c>
      <c r="F18" s="230"/>
      <c r="G18" s="229">
        <f>SUM(G14:H17)</f>
        <v>0</v>
      </c>
      <c r="H18" s="230"/>
      <c r="I18" s="229">
        <f>SUM(I14:J17)</f>
        <v>0</v>
      </c>
      <c r="J18" s="230"/>
      <c r="K18" s="229">
        <f>SUM(K14:L17)</f>
        <v>0</v>
      </c>
      <c r="L18" s="230"/>
      <c r="M18" s="229">
        <f>SUM(M14:N17)</f>
        <v>0</v>
      </c>
      <c r="N18" s="230"/>
      <c r="O18" s="229">
        <f>SUM(O14:P17)</f>
        <v>0</v>
      </c>
      <c r="P18" s="244"/>
      <c r="Q18" s="229">
        <f>SUM(Q14:R17)</f>
        <v>0</v>
      </c>
      <c r="R18" s="230"/>
      <c r="S18" s="229">
        <f>SUM(S14:T17)</f>
        <v>0</v>
      </c>
      <c r="T18" s="244"/>
      <c r="U18" s="258"/>
      <c r="V18" s="259"/>
      <c r="W18" s="259"/>
      <c r="X18" s="259"/>
      <c r="Y18" s="260"/>
      <c r="Z18" s="54"/>
      <c r="AA18" s="55"/>
      <c r="AB18" s="55"/>
    </row>
    <row r="19" spans="1:28" x14ac:dyDescent="0.15">
      <c r="A19" s="224"/>
      <c r="B19" s="237"/>
      <c r="C19" s="204"/>
      <c r="D19" s="210"/>
      <c r="E19" s="231"/>
      <c r="F19" s="232"/>
      <c r="G19" s="231"/>
      <c r="H19" s="232"/>
      <c r="I19" s="231"/>
      <c r="J19" s="232"/>
      <c r="K19" s="231"/>
      <c r="L19" s="232"/>
      <c r="M19" s="231"/>
      <c r="N19" s="232"/>
      <c r="O19" s="231"/>
      <c r="P19" s="245"/>
      <c r="Q19" s="231"/>
      <c r="R19" s="232"/>
      <c r="S19" s="231"/>
      <c r="T19" s="245"/>
      <c r="U19" s="258"/>
      <c r="V19" s="259"/>
      <c r="W19" s="259"/>
      <c r="X19" s="259"/>
      <c r="Y19" s="260"/>
      <c r="Z19" s="54"/>
      <c r="AA19" s="55"/>
      <c r="AB19" s="55"/>
    </row>
    <row r="20" spans="1:28" ht="12" customHeight="1" x14ac:dyDescent="0.15">
      <c r="A20" s="233" t="s">
        <v>142</v>
      </c>
      <c r="B20" s="234"/>
      <c r="C20" s="234"/>
      <c r="D20" s="235"/>
      <c r="F20" s="40" t="s">
        <v>13</v>
      </c>
      <c r="G20" s="238"/>
      <c r="H20" s="239"/>
      <c r="I20" s="192"/>
      <c r="J20" s="192"/>
      <c r="K20" s="240"/>
      <c r="L20" s="241"/>
      <c r="M20" s="240"/>
      <c r="N20" s="241"/>
      <c r="O20" s="192"/>
      <c r="P20" s="192"/>
      <c r="Q20" s="240"/>
      <c r="R20" s="241"/>
      <c r="S20" s="192"/>
      <c r="T20" s="192"/>
      <c r="U20" s="258"/>
      <c r="V20" s="259"/>
      <c r="W20" s="259"/>
      <c r="X20" s="259"/>
      <c r="Y20" s="260"/>
      <c r="Z20" s="54"/>
      <c r="AA20" s="55"/>
      <c r="AB20" s="55"/>
    </row>
    <row r="21" spans="1:28" ht="13.5" customHeight="1" x14ac:dyDescent="0.15">
      <c r="A21" s="222"/>
      <c r="B21" s="236"/>
      <c r="C21" s="236"/>
      <c r="D21" s="223"/>
      <c r="E21" s="217">
        <f>'様式第３号（第７条関係）【実績報告書】'!O35</f>
        <v>0</v>
      </c>
      <c r="F21" s="218"/>
      <c r="G21" s="240"/>
      <c r="H21" s="241"/>
      <c r="I21" s="192"/>
      <c r="J21" s="192"/>
      <c r="K21" s="240"/>
      <c r="L21" s="241"/>
      <c r="M21" s="240"/>
      <c r="N21" s="241"/>
      <c r="O21" s="192"/>
      <c r="P21" s="192"/>
      <c r="Q21" s="240"/>
      <c r="R21" s="241"/>
      <c r="S21" s="192"/>
      <c r="T21" s="192"/>
      <c r="U21" s="258"/>
      <c r="V21" s="259"/>
      <c r="W21" s="259"/>
      <c r="X21" s="259"/>
      <c r="Y21" s="260"/>
      <c r="Z21" s="54"/>
      <c r="AA21" s="55"/>
      <c r="AB21" s="55"/>
    </row>
    <row r="22" spans="1:28" ht="13.5" customHeight="1" x14ac:dyDescent="0.15">
      <c r="A22" s="224"/>
      <c r="B22" s="237"/>
      <c r="C22" s="237"/>
      <c r="D22" s="225"/>
      <c r="E22" s="219"/>
      <c r="F22" s="220"/>
      <c r="G22" s="242"/>
      <c r="H22" s="243"/>
      <c r="I22" s="193"/>
      <c r="J22" s="193"/>
      <c r="K22" s="242"/>
      <c r="L22" s="243"/>
      <c r="M22" s="242"/>
      <c r="N22" s="243"/>
      <c r="O22" s="193"/>
      <c r="P22" s="193"/>
      <c r="Q22" s="242"/>
      <c r="R22" s="243"/>
      <c r="S22" s="193"/>
      <c r="T22" s="193"/>
      <c r="U22" s="261"/>
      <c r="V22" s="262"/>
      <c r="W22" s="262"/>
      <c r="X22" s="262"/>
      <c r="Y22" s="263"/>
      <c r="Z22" s="54"/>
      <c r="AA22" s="55"/>
      <c r="AB22" s="55"/>
    </row>
    <row r="23" spans="1:28" ht="50.25" customHeight="1" x14ac:dyDescent="0.15">
      <c r="A23" s="41"/>
      <c r="B23" s="41"/>
    </row>
    <row r="24" spans="1:28" s="43" customFormat="1" x14ac:dyDescent="0.15">
      <c r="A24" s="211" t="s">
        <v>160</v>
      </c>
      <c r="B24" s="211"/>
      <c r="C24" s="211"/>
      <c r="D24" s="211"/>
      <c r="E24" s="211"/>
      <c r="F24" s="37"/>
      <c r="G24" s="37"/>
      <c r="H24" s="42"/>
      <c r="I24" s="37"/>
      <c r="J24" s="37"/>
      <c r="K24" s="37"/>
      <c r="L24" s="37"/>
      <c r="M24" s="37"/>
      <c r="N24" s="37"/>
    </row>
    <row r="25" spans="1:28" s="43" customFormat="1" ht="10.5" customHeight="1" x14ac:dyDescent="0.15">
      <c r="A25" s="212"/>
      <c r="B25" s="212"/>
      <c r="C25" s="212"/>
      <c r="D25" s="212"/>
      <c r="E25" s="211"/>
      <c r="F25" s="37"/>
      <c r="G25" s="37"/>
      <c r="H25" s="42"/>
      <c r="I25" s="37"/>
      <c r="J25" s="37"/>
      <c r="K25" s="37"/>
      <c r="L25" s="37"/>
      <c r="M25" s="37"/>
      <c r="N25" s="37"/>
    </row>
    <row r="26" spans="1:28" s="43" customFormat="1" ht="12" x14ac:dyDescent="0.15">
      <c r="A26" s="213" t="s">
        <v>59</v>
      </c>
      <c r="B26" s="214"/>
      <c r="C26" s="214"/>
      <c r="D26" s="214"/>
      <c r="E26" s="174" t="s">
        <v>149</v>
      </c>
      <c r="F26" s="175"/>
      <c r="G26" s="175"/>
      <c r="H26" s="184"/>
      <c r="I26" s="252" t="s">
        <v>150</v>
      </c>
      <c r="J26" s="253"/>
      <c r="K26" s="253"/>
      <c r="L26" s="253"/>
      <c r="M26" s="253"/>
      <c r="N26" s="253"/>
      <c r="O26" s="253"/>
      <c r="P26" s="254"/>
      <c r="Q26" s="174" t="s">
        <v>148</v>
      </c>
      <c r="R26" s="175"/>
      <c r="S26" s="175"/>
      <c r="T26" s="175"/>
      <c r="U26" s="175"/>
      <c r="V26" s="175"/>
      <c r="W26" s="175"/>
      <c r="X26" s="175"/>
      <c r="Y26" s="184"/>
    </row>
    <row r="27" spans="1:28" s="43" customFormat="1" ht="12" x14ac:dyDescent="0.15">
      <c r="A27" s="215" t="s">
        <v>60</v>
      </c>
      <c r="B27" s="212"/>
      <c r="C27" s="212"/>
      <c r="D27" s="212"/>
      <c r="E27" s="176"/>
      <c r="F27" s="177"/>
      <c r="G27" s="177"/>
      <c r="H27" s="185"/>
      <c r="I27" s="176" t="s">
        <v>151</v>
      </c>
      <c r="J27" s="177"/>
      <c r="K27" s="177"/>
      <c r="L27" s="185"/>
      <c r="M27" s="176" t="s">
        <v>62</v>
      </c>
      <c r="N27" s="177"/>
      <c r="O27" s="177"/>
      <c r="P27" s="185"/>
      <c r="Q27" s="249"/>
      <c r="R27" s="250"/>
      <c r="S27" s="250"/>
      <c r="T27" s="250"/>
      <c r="U27" s="250"/>
      <c r="V27" s="250"/>
      <c r="W27" s="250"/>
      <c r="X27" s="250"/>
      <c r="Y27" s="251"/>
    </row>
    <row r="28" spans="1:28" s="43" customFormat="1" ht="10.5" customHeight="1" x14ac:dyDescent="0.15">
      <c r="A28" s="208" t="s">
        <v>111</v>
      </c>
      <c r="B28" s="208"/>
      <c r="C28" s="208"/>
      <c r="D28" s="208"/>
      <c r="E28" s="178"/>
      <c r="F28" s="179"/>
      <c r="G28" s="179"/>
      <c r="H28" s="180"/>
      <c r="I28" s="178"/>
      <c r="J28" s="179"/>
      <c r="K28" s="179"/>
      <c r="L28" s="180"/>
      <c r="M28" s="178"/>
      <c r="N28" s="179"/>
      <c r="O28" s="179"/>
      <c r="P28" s="179"/>
      <c r="Q28" s="174"/>
      <c r="R28" s="175"/>
      <c r="S28" s="175"/>
      <c r="T28" s="175"/>
      <c r="U28" s="175"/>
      <c r="V28" s="175"/>
      <c r="W28" s="175"/>
      <c r="X28" s="175"/>
      <c r="Y28" s="184"/>
    </row>
    <row r="29" spans="1:28" s="43" customFormat="1" ht="10.5" customHeight="1" x14ac:dyDescent="0.15">
      <c r="A29" s="208"/>
      <c r="B29" s="208"/>
      <c r="C29" s="208"/>
      <c r="D29" s="208"/>
      <c r="E29" s="181"/>
      <c r="F29" s="182"/>
      <c r="G29" s="182"/>
      <c r="H29" s="183"/>
      <c r="I29" s="181"/>
      <c r="J29" s="182"/>
      <c r="K29" s="182"/>
      <c r="L29" s="183"/>
      <c r="M29" s="181"/>
      <c r="N29" s="182"/>
      <c r="O29" s="182"/>
      <c r="P29" s="182"/>
      <c r="Q29" s="249"/>
      <c r="R29" s="250"/>
      <c r="S29" s="250"/>
      <c r="T29" s="250"/>
      <c r="U29" s="250"/>
      <c r="V29" s="250"/>
      <c r="W29" s="250"/>
      <c r="X29" s="250"/>
      <c r="Y29" s="251"/>
    </row>
    <row r="30" spans="1:28" s="43" customFormat="1" ht="10.5" customHeight="1" x14ac:dyDescent="0.15">
      <c r="A30" s="208" t="s">
        <v>105</v>
      </c>
      <c r="B30" s="208"/>
      <c r="C30" s="208"/>
      <c r="D30" s="208"/>
      <c r="E30" s="178"/>
      <c r="F30" s="179"/>
      <c r="G30" s="179"/>
      <c r="H30" s="180"/>
      <c r="I30" s="178"/>
      <c r="J30" s="179"/>
      <c r="K30" s="179"/>
      <c r="L30" s="180"/>
      <c r="M30" s="178">
        <v>0</v>
      </c>
      <c r="N30" s="179"/>
      <c r="O30" s="179"/>
      <c r="P30" s="179"/>
      <c r="Q30" s="249"/>
      <c r="R30" s="250"/>
      <c r="S30" s="250"/>
      <c r="T30" s="250"/>
      <c r="U30" s="250"/>
      <c r="V30" s="250"/>
      <c r="W30" s="250"/>
      <c r="X30" s="250"/>
      <c r="Y30" s="251"/>
    </row>
    <row r="31" spans="1:28" s="43" customFormat="1" ht="10.5" customHeight="1" x14ac:dyDescent="0.15">
      <c r="A31" s="208"/>
      <c r="B31" s="208"/>
      <c r="C31" s="208"/>
      <c r="D31" s="208"/>
      <c r="E31" s="181"/>
      <c r="F31" s="182"/>
      <c r="G31" s="182"/>
      <c r="H31" s="183"/>
      <c r="I31" s="181"/>
      <c r="J31" s="182"/>
      <c r="K31" s="182"/>
      <c r="L31" s="183"/>
      <c r="M31" s="181"/>
      <c r="N31" s="182"/>
      <c r="O31" s="182"/>
      <c r="P31" s="182"/>
      <c r="Q31" s="249"/>
      <c r="R31" s="250"/>
      <c r="S31" s="250"/>
      <c r="T31" s="250"/>
      <c r="U31" s="250"/>
      <c r="V31" s="250"/>
      <c r="W31" s="250"/>
      <c r="X31" s="250"/>
      <c r="Y31" s="251"/>
    </row>
    <row r="32" spans="1:28" s="43" customFormat="1" ht="10.5" customHeight="1" x14ac:dyDescent="0.15">
      <c r="A32" s="208" t="s">
        <v>108</v>
      </c>
      <c r="B32" s="208"/>
      <c r="C32" s="208"/>
      <c r="D32" s="208"/>
      <c r="E32" s="178"/>
      <c r="F32" s="179"/>
      <c r="G32" s="179"/>
      <c r="H32" s="180"/>
      <c r="I32" s="178"/>
      <c r="J32" s="179"/>
      <c r="K32" s="179"/>
      <c r="L32" s="180"/>
      <c r="M32" s="178"/>
      <c r="N32" s="179"/>
      <c r="O32" s="179"/>
      <c r="P32" s="179"/>
      <c r="Q32" s="249"/>
      <c r="R32" s="250"/>
      <c r="S32" s="250"/>
      <c r="T32" s="250"/>
      <c r="U32" s="250"/>
      <c r="V32" s="250"/>
      <c r="W32" s="250"/>
      <c r="X32" s="250"/>
      <c r="Y32" s="251"/>
    </row>
    <row r="33" spans="1:25" s="43" customFormat="1" ht="10.5" customHeight="1" x14ac:dyDescent="0.15">
      <c r="A33" s="208"/>
      <c r="B33" s="208"/>
      <c r="C33" s="208"/>
      <c r="D33" s="208"/>
      <c r="E33" s="181"/>
      <c r="F33" s="182"/>
      <c r="G33" s="182"/>
      <c r="H33" s="183"/>
      <c r="I33" s="181"/>
      <c r="J33" s="182"/>
      <c r="K33" s="182"/>
      <c r="L33" s="183"/>
      <c r="M33" s="181"/>
      <c r="N33" s="182"/>
      <c r="O33" s="182"/>
      <c r="P33" s="182"/>
      <c r="Q33" s="249"/>
      <c r="R33" s="250"/>
      <c r="S33" s="250"/>
      <c r="T33" s="250"/>
      <c r="U33" s="250"/>
      <c r="V33" s="250"/>
      <c r="W33" s="250"/>
      <c r="X33" s="250"/>
      <c r="Y33" s="251"/>
    </row>
    <row r="34" spans="1:25" s="43" customFormat="1" ht="10.5" customHeight="1" x14ac:dyDescent="0.15">
      <c r="A34" s="208" t="s">
        <v>107</v>
      </c>
      <c r="B34" s="208"/>
      <c r="C34" s="208"/>
      <c r="D34" s="208"/>
      <c r="E34" s="178"/>
      <c r="F34" s="179"/>
      <c r="G34" s="179"/>
      <c r="H34" s="180"/>
      <c r="I34" s="178"/>
      <c r="J34" s="179"/>
      <c r="K34" s="179"/>
      <c r="L34" s="180"/>
      <c r="M34" s="178">
        <v>0</v>
      </c>
      <c r="N34" s="179"/>
      <c r="O34" s="179"/>
      <c r="P34" s="179"/>
      <c r="Q34" s="249"/>
      <c r="R34" s="250"/>
      <c r="S34" s="250"/>
      <c r="T34" s="250"/>
      <c r="U34" s="250"/>
      <c r="V34" s="250"/>
      <c r="W34" s="250"/>
      <c r="X34" s="250"/>
      <c r="Y34" s="251"/>
    </row>
    <row r="35" spans="1:25" s="43" customFormat="1" ht="10.5" customHeight="1" x14ac:dyDescent="0.15">
      <c r="A35" s="208"/>
      <c r="B35" s="208"/>
      <c r="C35" s="208"/>
      <c r="D35" s="208"/>
      <c r="E35" s="181"/>
      <c r="F35" s="182"/>
      <c r="G35" s="182"/>
      <c r="H35" s="183"/>
      <c r="I35" s="181"/>
      <c r="J35" s="182"/>
      <c r="K35" s="182"/>
      <c r="L35" s="183"/>
      <c r="M35" s="181"/>
      <c r="N35" s="182"/>
      <c r="O35" s="182"/>
      <c r="P35" s="182"/>
      <c r="Q35" s="249"/>
      <c r="R35" s="250"/>
      <c r="S35" s="250"/>
      <c r="T35" s="250"/>
      <c r="U35" s="250"/>
      <c r="V35" s="250"/>
      <c r="W35" s="250"/>
      <c r="X35" s="250"/>
      <c r="Y35" s="251"/>
    </row>
    <row r="36" spans="1:25" s="43" customFormat="1" ht="10.5" customHeight="1" x14ac:dyDescent="0.15">
      <c r="A36" s="208" t="s">
        <v>109</v>
      </c>
      <c r="B36" s="208"/>
      <c r="C36" s="208"/>
      <c r="D36" s="208"/>
      <c r="E36" s="178"/>
      <c r="F36" s="179"/>
      <c r="G36" s="179"/>
      <c r="H36" s="180"/>
      <c r="I36" s="178"/>
      <c r="J36" s="179"/>
      <c r="K36" s="179"/>
      <c r="L36" s="180"/>
      <c r="M36" s="178"/>
      <c r="N36" s="179"/>
      <c r="O36" s="179"/>
      <c r="P36" s="179"/>
      <c r="Q36" s="249"/>
      <c r="R36" s="250"/>
      <c r="S36" s="250"/>
      <c r="T36" s="250"/>
      <c r="U36" s="250"/>
      <c r="V36" s="250"/>
      <c r="W36" s="250"/>
      <c r="X36" s="250"/>
      <c r="Y36" s="251"/>
    </row>
    <row r="37" spans="1:25" s="43" customFormat="1" ht="10.5" customHeight="1" x14ac:dyDescent="0.15">
      <c r="A37" s="208"/>
      <c r="B37" s="208"/>
      <c r="C37" s="208"/>
      <c r="D37" s="208"/>
      <c r="E37" s="181"/>
      <c r="F37" s="182"/>
      <c r="G37" s="182"/>
      <c r="H37" s="183"/>
      <c r="I37" s="181"/>
      <c r="J37" s="182"/>
      <c r="K37" s="182"/>
      <c r="L37" s="183"/>
      <c r="M37" s="181"/>
      <c r="N37" s="182"/>
      <c r="O37" s="182"/>
      <c r="P37" s="182"/>
      <c r="Q37" s="249"/>
      <c r="R37" s="250"/>
      <c r="S37" s="250"/>
      <c r="T37" s="250"/>
      <c r="U37" s="250"/>
      <c r="V37" s="250"/>
      <c r="W37" s="250"/>
      <c r="X37" s="250"/>
      <c r="Y37" s="251"/>
    </row>
    <row r="38" spans="1:25" s="43" customFormat="1" ht="10.5" customHeight="1" x14ac:dyDescent="0.15">
      <c r="A38" s="208" t="s">
        <v>110</v>
      </c>
      <c r="B38" s="208"/>
      <c r="C38" s="208"/>
      <c r="D38" s="208"/>
      <c r="E38" s="178"/>
      <c r="F38" s="179"/>
      <c r="G38" s="179"/>
      <c r="H38" s="180"/>
      <c r="I38" s="178"/>
      <c r="J38" s="179"/>
      <c r="K38" s="179"/>
      <c r="L38" s="180"/>
      <c r="M38" s="178"/>
      <c r="N38" s="179"/>
      <c r="O38" s="179"/>
      <c r="P38" s="179"/>
      <c r="Q38" s="249"/>
      <c r="R38" s="250"/>
      <c r="S38" s="250"/>
      <c r="T38" s="250"/>
      <c r="U38" s="250"/>
      <c r="V38" s="250"/>
      <c r="W38" s="250"/>
      <c r="X38" s="250"/>
      <c r="Y38" s="251"/>
    </row>
    <row r="39" spans="1:25" s="43" customFormat="1" ht="10.5" customHeight="1" x14ac:dyDescent="0.15">
      <c r="A39" s="208"/>
      <c r="B39" s="208"/>
      <c r="C39" s="208"/>
      <c r="D39" s="208"/>
      <c r="E39" s="181"/>
      <c r="F39" s="182"/>
      <c r="G39" s="182"/>
      <c r="H39" s="183"/>
      <c r="I39" s="181"/>
      <c r="J39" s="182"/>
      <c r="K39" s="182"/>
      <c r="L39" s="183"/>
      <c r="M39" s="181"/>
      <c r="N39" s="182"/>
      <c r="O39" s="182"/>
      <c r="P39" s="182"/>
      <c r="Q39" s="249"/>
      <c r="R39" s="250"/>
      <c r="S39" s="250"/>
      <c r="T39" s="250"/>
      <c r="U39" s="250"/>
      <c r="V39" s="250"/>
      <c r="W39" s="250"/>
      <c r="X39" s="250"/>
      <c r="Y39" s="251"/>
    </row>
    <row r="40" spans="1:25" s="43" customFormat="1" ht="10.5" customHeight="1" x14ac:dyDescent="0.15">
      <c r="A40" s="208" t="s">
        <v>106</v>
      </c>
      <c r="B40" s="208"/>
      <c r="C40" s="208"/>
      <c r="D40" s="208"/>
      <c r="E40" s="178"/>
      <c r="F40" s="179"/>
      <c r="G40" s="179"/>
      <c r="H40" s="180"/>
      <c r="I40" s="178"/>
      <c r="J40" s="179"/>
      <c r="K40" s="179"/>
      <c r="L40" s="180"/>
      <c r="M40" s="178">
        <v>0</v>
      </c>
      <c r="N40" s="179"/>
      <c r="O40" s="179"/>
      <c r="P40" s="179"/>
      <c r="Q40" s="249"/>
      <c r="R40" s="250"/>
      <c r="S40" s="250"/>
      <c r="T40" s="250"/>
      <c r="U40" s="250"/>
      <c r="V40" s="250"/>
      <c r="W40" s="250"/>
      <c r="X40" s="250"/>
      <c r="Y40" s="251"/>
    </row>
    <row r="41" spans="1:25" s="43" customFormat="1" ht="10.5" customHeight="1" x14ac:dyDescent="0.15">
      <c r="A41" s="208"/>
      <c r="B41" s="208"/>
      <c r="C41" s="208"/>
      <c r="D41" s="208"/>
      <c r="E41" s="181"/>
      <c r="F41" s="182"/>
      <c r="G41" s="182"/>
      <c r="H41" s="183"/>
      <c r="I41" s="181"/>
      <c r="J41" s="182"/>
      <c r="K41" s="182"/>
      <c r="L41" s="183"/>
      <c r="M41" s="181"/>
      <c r="N41" s="182"/>
      <c r="O41" s="182"/>
      <c r="P41" s="182"/>
      <c r="Q41" s="176"/>
      <c r="R41" s="177"/>
      <c r="S41" s="177"/>
      <c r="T41" s="177"/>
      <c r="U41" s="177"/>
      <c r="V41" s="177"/>
      <c r="W41" s="177"/>
      <c r="X41" s="177"/>
      <c r="Y41" s="185"/>
    </row>
    <row r="42" spans="1:25" s="43" customFormat="1" ht="10.5" customHeight="1" x14ac:dyDescent="0.15">
      <c r="A42" s="174" t="s">
        <v>7</v>
      </c>
      <c r="B42" s="175"/>
      <c r="C42" s="175"/>
      <c r="D42" s="175"/>
      <c r="E42" s="186">
        <f>E28+E30+E32+E40</f>
        <v>0</v>
      </c>
      <c r="F42" s="187"/>
      <c r="G42" s="187"/>
      <c r="H42" s="188"/>
      <c r="I42" s="186">
        <f t="shared" ref="I42" si="7">I28+I30+I32+I40</f>
        <v>0</v>
      </c>
      <c r="J42" s="187"/>
      <c r="K42" s="187"/>
      <c r="L42" s="188"/>
      <c r="M42" s="186">
        <f t="shared" ref="M42" si="8">M28+M30+M32+M40</f>
        <v>0</v>
      </c>
      <c r="N42" s="187"/>
      <c r="O42" s="187"/>
      <c r="P42" s="188"/>
      <c r="Q42" s="264"/>
      <c r="R42" s="264"/>
      <c r="S42" s="264"/>
      <c r="T42" s="264"/>
      <c r="U42" s="264"/>
      <c r="V42" s="264"/>
      <c r="W42" s="264"/>
      <c r="X42" s="264"/>
      <c r="Y42" s="264"/>
    </row>
    <row r="43" spans="1:25" s="43" customFormat="1" ht="10.5" customHeight="1" x14ac:dyDescent="0.15">
      <c r="A43" s="176"/>
      <c r="B43" s="177"/>
      <c r="C43" s="177"/>
      <c r="D43" s="177"/>
      <c r="E43" s="189"/>
      <c r="F43" s="190"/>
      <c r="G43" s="190"/>
      <c r="H43" s="191"/>
      <c r="I43" s="189"/>
      <c r="J43" s="190"/>
      <c r="K43" s="190"/>
      <c r="L43" s="191"/>
      <c r="M43" s="189"/>
      <c r="N43" s="190"/>
      <c r="O43" s="190"/>
      <c r="P43" s="191"/>
      <c r="Q43" s="265"/>
      <c r="R43" s="265"/>
      <c r="S43" s="265"/>
      <c r="T43" s="265"/>
      <c r="U43" s="265"/>
      <c r="V43" s="265"/>
      <c r="W43" s="265"/>
      <c r="X43" s="265"/>
      <c r="Y43" s="265"/>
    </row>
    <row r="44" spans="1:25" s="43" customFormat="1" ht="10.5" customHeight="1" x14ac:dyDescent="0.15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</row>
    <row r="45" spans="1:25" ht="18.75" customHeight="1" x14ac:dyDescent="0.15">
      <c r="A45" s="37" t="s">
        <v>161</v>
      </c>
    </row>
    <row r="46" spans="1:25" ht="21.95" customHeight="1" x14ac:dyDescent="0.15">
      <c r="A46" s="202" t="s">
        <v>61</v>
      </c>
      <c r="B46" s="203"/>
      <c r="C46" s="203"/>
      <c r="D46" s="246" t="s">
        <v>141</v>
      </c>
      <c r="E46" s="247"/>
      <c r="F46" s="247"/>
      <c r="G46" s="247"/>
      <c r="H46" s="247"/>
      <c r="I46" s="247"/>
      <c r="J46" s="247"/>
      <c r="K46" s="247"/>
      <c r="L46" s="248"/>
      <c r="M46" s="246" t="s">
        <v>140</v>
      </c>
      <c r="N46" s="247"/>
      <c r="O46" s="247"/>
      <c r="P46" s="247"/>
      <c r="Q46" s="247"/>
      <c r="R46" s="247"/>
      <c r="S46" s="247"/>
      <c r="T46" s="247"/>
      <c r="U46" s="248"/>
      <c r="V46" s="202" t="s">
        <v>7</v>
      </c>
      <c r="W46" s="203"/>
      <c r="X46" s="203"/>
      <c r="Y46" s="216"/>
    </row>
    <row r="47" spans="1:25" ht="21.95" customHeight="1" x14ac:dyDescent="0.15">
      <c r="A47" s="204"/>
      <c r="B47" s="205"/>
      <c r="C47" s="205"/>
      <c r="D47" s="246" t="s">
        <v>67</v>
      </c>
      <c r="E47" s="247"/>
      <c r="F47" s="248"/>
      <c r="G47" s="246" t="s">
        <v>26</v>
      </c>
      <c r="H47" s="247"/>
      <c r="I47" s="248"/>
      <c r="J47" s="246" t="s">
        <v>7</v>
      </c>
      <c r="K47" s="247"/>
      <c r="L47" s="248"/>
      <c r="M47" s="205" t="s">
        <v>67</v>
      </c>
      <c r="N47" s="205"/>
      <c r="O47" s="205"/>
      <c r="P47" s="246" t="s">
        <v>26</v>
      </c>
      <c r="Q47" s="247"/>
      <c r="R47" s="248"/>
      <c r="S47" s="205" t="s">
        <v>7</v>
      </c>
      <c r="T47" s="205"/>
      <c r="U47" s="210"/>
      <c r="V47" s="204"/>
      <c r="W47" s="205"/>
      <c r="X47" s="205"/>
      <c r="Y47" s="210"/>
    </row>
    <row r="48" spans="1:25" ht="14.1" customHeight="1" x14ac:dyDescent="0.15">
      <c r="A48" s="206" t="s">
        <v>139</v>
      </c>
      <c r="B48" s="207"/>
      <c r="C48" s="207"/>
      <c r="D48" s="202">
        <f>COUNTIFS(患者受入状況報告書!$D:$D,"入院",患者受入状況報告書!$E:$E,D$47,患者受入状況報告書!$L:$L,"*初期救急医療*転送*")</f>
        <v>0</v>
      </c>
      <c r="E48" s="203"/>
      <c r="F48" s="115" t="s">
        <v>58</v>
      </c>
      <c r="G48" s="202">
        <f>COUNTIFS(患者受入状況報告書!$D:$D,"入院",患者受入状況報告書!$E:$E,G$47,患者受入状況報告書!$L:$L,"*初期救急医療*転送*")</f>
        <v>0</v>
      </c>
      <c r="H48" s="203"/>
      <c r="I48" s="116" t="s">
        <v>58</v>
      </c>
      <c r="J48" s="202">
        <f>D48+G48</f>
        <v>0</v>
      </c>
      <c r="K48" s="203"/>
      <c r="L48" s="116" t="s">
        <v>58</v>
      </c>
      <c r="M48" s="202">
        <f>COUNTIFS(患者受入状況報告書!$D:$D,"入院",患者受入状況報告書!$E:$E,M$47,患者受入状況報告書!$L:$L,"その他")</f>
        <v>0</v>
      </c>
      <c r="N48" s="203"/>
      <c r="O48" s="115" t="s">
        <v>58</v>
      </c>
      <c r="P48" s="202">
        <f>COUNTIFS(患者受入状況報告書!$D:$D,"入院",患者受入状況報告書!$E:$E,P$47,患者受入状況報告書!$L:$L,"その他")</f>
        <v>0</v>
      </c>
      <c r="Q48" s="203"/>
      <c r="R48" s="116" t="s">
        <v>58</v>
      </c>
      <c r="S48" s="202">
        <f>M48+P48</f>
        <v>0</v>
      </c>
      <c r="T48" s="203"/>
      <c r="U48" s="117" t="s">
        <v>58</v>
      </c>
      <c r="V48" s="202">
        <f>J48+S48</f>
        <v>0</v>
      </c>
      <c r="W48" s="203"/>
      <c r="X48" s="203"/>
      <c r="Y48" s="118" t="s">
        <v>58</v>
      </c>
    </row>
    <row r="49" spans="1:25" ht="14.1" customHeight="1" x14ac:dyDescent="0.15">
      <c r="A49" s="204"/>
      <c r="B49" s="205"/>
      <c r="C49" s="205"/>
      <c r="D49" s="204"/>
      <c r="E49" s="205"/>
      <c r="F49" s="45"/>
      <c r="G49" s="204"/>
      <c r="H49" s="205"/>
      <c r="I49" s="46"/>
      <c r="J49" s="204"/>
      <c r="K49" s="205"/>
      <c r="L49" s="46"/>
      <c r="M49" s="204"/>
      <c r="N49" s="205"/>
      <c r="O49" s="45"/>
      <c r="P49" s="204"/>
      <c r="Q49" s="205"/>
      <c r="R49" s="46"/>
      <c r="S49" s="204"/>
      <c r="T49" s="205"/>
      <c r="U49" s="46"/>
      <c r="V49" s="204"/>
      <c r="W49" s="205"/>
      <c r="X49" s="205"/>
      <c r="Y49" s="46"/>
    </row>
    <row r="50" spans="1:25" ht="14.1" customHeight="1" x14ac:dyDescent="0.15">
      <c r="A50" s="206" t="s">
        <v>138</v>
      </c>
      <c r="B50" s="207"/>
      <c r="C50" s="207"/>
      <c r="D50" s="202">
        <f>COUNTIFS(患者受入状況報告書!$D:$D,"外来",患者受入状況報告書!$E:$E,D$47,患者受入状況報告書!$L:$L,"*初期救急医療*転送*")</f>
        <v>0</v>
      </c>
      <c r="E50" s="203"/>
      <c r="G50" s="202">
        <f>COUNTIFS(患者受入状況報告書!$D:$D,"外来",患者受入状況報告書!$E:$E,G$47,患者受入状況報告書!$L:$L,"*初期救急医療*転送*")</f>
        <v>0</v>
      </c>
      <c r="H50" s="203"/>
      <c r="I50" s="119"/>
      <c r="J50" s="202">
        <f>D50+G50</f>
        <v>0</v>
      </c>
      <c r="K50" s="203"/>
      <c r="L50" s="119"/>
      <c r="M50" s="202">
        <f>COUNTIFS(患者受入状況報告書!$D:$D,"外来",患者受入状況報告書!$E:$E,M$47,患者受入状況報告書!$L:$L,"その他")</f>
        <v>0</v>
      </c>
      <c r="N50" s="203"/>
      <c r="P50" s="202">
        <f>COUNTIFS(患者受入状況報告書!$D:$D,"外来",患者受入状況報告書!$E:$E,P$47,患者受入状況報告書!$L:$L,"その他")</f>
        <v>0</v>
      </c>
      <c r="Q50" s="203"/>
      <c r="R50" s="119"/>
      <c r="S50" s="202">
        <f>M50+P50</f>
        <v>0</v>
      </c>
      <c r="T50" s="203"/>
      <c r="U50" s="119"/>
      <c r="V50" s="202">
        <f>J50+S50</f>
        <v>0</v>
      </c>
      <c r="W50" s="203"/>
      <c r="X50" s="203"/>
      <c r="Y50" s="119"/>
    </row>
    <row r="51" spans="1:25" ht="14.1" customHeight="1" x14ac:dyDescent="0.15">
      <c r="A51" s="206"/>
      <c r="B51" s="207"/>
      <c r="C51" s="207"/>
      <c r="D51" s="204"/>
      <c r="E51" s="205"/>
      <c r="G51" s="204"/>
      <c r="H51" s="205"/>
      <c r="I51" s="119"/>
      <c r="J51" s="204"/>
      <c r="K51" s="205"/>
      <c r="L51" s="119"/>
      <c r="M51" s="204"/>
      <c r="N51" s="205"/>
      <c r="P51" s="204"/>
      <c r="Q51" s="205"/>
      <c r="R51" s="119"/>
      <c r="S51" s="204"/>
      <c r="T51" s="205"/>
      <c r="U51" s="119"/>
      <c r="V51" s="204"/>
      <c r="W51" s="205"/>
      <c r="X51" s="205"/>
      <c r="Y51" s="119"/>
    </row>
    <row r="52" spans="1:25" ht="14.1" customHeight="1" x14ac:dyDescent="0.15">
      <c r="A52" s="202" t="s">
        <v>7</v>
      </c>
      <c r="B52" s="203"/>
      <c r="C52" s="203"/>
      <c r="D52" s="202">
        <f>D48+D50</f>
        <v>0</v>
      </c>
      <c r="E52" s="203"/>
      <c r="F52" s="47"/>
      <c r="G52" s="202">
        <f>G48+G50</f>
        <v>0</v>
      </c>
      <c r="H52" s="203"/>
      <c r="I52" s="48"/>
      <c r="J52" s="202">
        <f>D52+G52</f>
        <v>0</v>
      </c>
      <c r="K52" s="203"/>
      <c r="L52" s="48"/>
      <c r="M52" s="202">
        <f>M48+M50</f>
        <v>0</v>
      </c>
      <c r="N52" s="203"/>
      <c r="O52" s="47"/>
      <c r="P52" s="202">
        <f>P48+P50</f>
        <v>0</v>
      </c>
      <c r="Q52" s="203"/>
      <c r="R52" s="48"/>
      <c r="S52" s="202">
        <f>M52+P52</f>
        <v>0</v>
      </c>
      <c r="T52" s="203"/>
      <c r="U52" s="48"/>
      <c r="V52" s="202">
        <f>J52+S52</f>
        <v>0</v>
      </c>
      <c r="W52" s="203"/>
      <c r="X52" s="203"/>
      <c r="Y52" s="48"/>
    </row>
    <row r="53" spans="1:25" ht="14.1" customHeight="1" x14ac:dyDescent="0.15">
      <c r="A53" s="204"/>
      <c r="B53" s="205"/>
      <c r="C53" s="205"/>
      <c r="D53" s="204"/>
      <c r="E53" s="205"/>
      <c r="F53" s="45"/>
      <c r="G53" s="204"/>
      <c r="H53" s="205"/>
      <c r="I53" s="46"/>
      <c r="J53" s="204"/>
      <c r="K53" s="205"/>
      <c r="L53" s="46"/>
      <c r="M53" s="204"/>
      <c r="N53" s="205"/>
      <c r="O53" s="45"/>
      <c r="P53" s="204"/>
      <c r="Q53" s="205"/>
      <c r="R53" s="46"/>
      <c r="S53" s="204"/>
      <c r="T53" s="205"/>
      <c r="U53" s="46"/>
      <c r="V53" s="204"/>
      <c r="W53" s="205"/>
      <c r="X53" s="205"/>
      <c r="Y53" s="46"/>
    </row>
  </sheetData>
  <sheetProtection algorithmName="SHA-512" hashValue="qd2lw3XjUwcP8Z7LYPAj1918idYC6DMJhwzXGovWYSY5cvwzHIn8ifOmeuEfz0nzKwuPstWWZYhOmk6eXcyzFQ==" saltValue="XwTaDfX65GoA4xPpRhCtkg==" spinCount="100000" sheet="1" formatCells="0" selectLockedCells="1"/>
  <mergeCells count="162">
    <mergeCell ref="Q30:Y31"/>
    <mergeCell ref="Q32:Y33"/>
    <mergeCell ref="Q34:Y35"/>
    <mergeCell ref="Q36:Y37"/>
    <mergeCell ref="Q38:Y39"/>
    <mergeCell ref="Q40:Y41"/>
    <mergeCell ref="Q42:Y43"/>
    <mergeCell ref="Q18:R19"/>
    <mergeCell ref="S18:T19"/>
    <mergeCell ref="Q20:R22"/>
    <mergeCell ref="S20:T22"/>
    <mergeCell ref="S10:T11"/>
    <mergeCell ref="Q12:R13"/>
    <mergeCell ref="S12:T13"/>
    <mergeCell ref="Q14:R15"/>
    <mergeCell ref="S14:T15"/>
    <mergeCell ref="Q16:R17"/>
    <mergeCell ref="S16:T17"/>
    <mergeCell ref="U8:Y22"/>
    <mergeCell ref="Q28:Y29"/>
    <mergeCell ref="S48:T49"/>
    <mergeCell ref="I8:J9"/>
    <mergeCell ref="E8:F9"/>
    <mergeCell ref="G8:H9"/>
    <mergeCell ref="G14:H15"/>
    <mergeCell ref="K14:L15"/>
    <mergeCell ref="D47:F47"/>
    <mergeCell ref="G47:I47"/>
    <mergeCell ref="J47:L47"/>
    <mergeCell ref="A38:D39"/>
    <mergeCell ref="A40:D41"/>
    <mergeCell ref="E38:H39"/>
    <mergeCell ref="I38:L39"/>
    <mergeCell ref="A34:D35"/>
    <mergeCell ref="A36:D37"/>
    <mergeCell ref="A30:D31"/>
    <mergeCell ref="A32:D33"/>
    <mergeCell ref="E32:H33"/>
    <mergeCell ref="I32:L33"/>
    <mergeCell ref="Q26:Y27"/>
    <mergeCell ref="M27:P27"/>
    <mergeCell ref="I27:L27"/>
    <mergeCell ref="I26:P26"/>
    <mergeCell ref="I14:J15"/>
    <mergeCell ref="S50:T51"/>
    <mergeCell ref="D46:L46"/>
    <mergeCell ref="M14:N15"/>
    <mergeCell ref="O14:P15"/>
    <mergeCell ref="M20:N22"/>
    <mergeCell ref="O20:P22"/>
    <mergeCell ref="E18:F19"/>
    <mergeCell ref="S52:T53"/>
    <mergeCell ref="V48:X49"/>
    <mergeCell ref="V50:X51"/>
    <mergeCell ref="V52:X53"/>
    <mergeCell ref="V46:Y47"/>
    <mergeCell ref="M46:U46"/>
    <mergeCell ref="M47:O47"/>
    <mergeCell ref="P47:R47"/>
    <mergeCell ref="S47:U47"/>
    <mergeCell ref="P52:Q53"/>
    <mergeCell ref="P50:Q51"/>
    <mergeCell ref="G52:H53"/>
    <mergeCell ref="J48:K49"/>
    <mergeCell ref="J50:K51"/>
    <mergeCell ref="J52:K53"/>
    <mergeCell ref="M48:N49"/>
    <mergeCell ref="M50:N51"/>
    <mergeCell ref="M52:N53"/>
    <mergeCell ref="G48:H49"/>
    <mergeCell ref="I16:J17"/>
    <mergeCell ref="K16:L17"/>
    <mergeCell ref="A20:D22"/>
    <mergeCell ref="G20:H22"/>
    <mergeCell ref="K20:L22"/>
    <mergeCell ref="O18:P19"/>
    <mergeCell ref="C18:D19"/>
    <mergeCell ref="A46:C47"/>
    <mergeCell ref="P48:Q49"/>
    <mergeCell ref="G18:H19"/>
    <mergeCell ref="K18:L19"/>
    <mergeCell ref="I18:J19"/>
    <mergeCell ref="M18:N19"/>
    <mergeCell ref="G16:H17"/>
    <mergeCell ref="M16:N17"/>
    <mergeCell ref="E16:F17"/>
    <mergeCell ref="A14:B19"/>
    <mergeCell ref="C14:D15"/>
    <mergeCell ref="C16:D17"/>
    <mergeCell ref="E14:F15"/>
    <mergeCell ref="O16:P17"/>
    <mergeCell ref="A48:C49"/>
    <mergeCell ref="T1:U1"/>
    <mergeCell ref="T2:U2"/>
    <mergeCell ref="A3:Y4"/>
    <mergeCell ref="O6:P7"/>
    <mergeCell ref="O12:P13"/>
    <mergeCell ref="I10:J11"/>
    <mergeCell ref="E6:F7"/>
    <mergeCell ref="G6:H7"/>
    <mergeCell ref="A8:B13"/>
    <mergeCell ref="C12:D13"/>
    <mergeCell ref="E12:F13"/>
    <mergeCell ref="G12:H13"/>
    <mergeCell ref="M6:N7"/>
    <mergeCell ref="I6:J7"/>
    <mergeCell ref="K6:L7"/>
    <mergeCell ref="A6:D7"/>
    <mergeCell ref="P5:X5"/>
    <mergeCell ref="M10:N11"/>
    <mergeCell ref="O10:P11"/>
    <mergeCell ref="C8:D9"/>
    <mergeCell ref="M8:N9"/>
    <mergeCell ref="U6:Y7"/>
    <mergeCell ref="S8:T9"/>
    <mergeCell ref="Q10:R11"/>
    <mergeCell ref="I20:J22"/>
    <mergeCell ref="Q6:R7"/>
    <mergeCell ref="S6:T7"/>
    <mergeCell ref="Q8:R9"/>
    <mergeCell ref="A52:C53"/>
    <mergeCell ref="D48:E49"/>
    <mergeCell ref="D50:E51"/>
    <mergeCell ref="D52:E53"/>
    <mergeCell ref="A50:C51"/>
    <mergeCell ref="G50:H51"/>
    <mergeCell ref="A28:D29"/>
    <mergeCell ref="K8:L9"/>
    <mergeCell ref="O8:P9"/>
    <mergeCell ref="A24:E25"/>
    <mergeCell ref="A26:D26"/>
    <mergeCell ref="A27:D27"/>
    <mergeCell ref="M12:N13"/>
    <mergeCell ref="G10:H11"/>
    <mergeCell ref="K10:L11"/>
    <mergeCell ref="C10:D11"/>
    <mergeCell ref="E10:F11"/>
    <mergeCell ref="K12:L13"/>
    <mergeCell ref="I12:J13"/>
    <mergeCell ref="E21:F22"/>
    <mergeCell ref="A42:D43"/>
    <mergeCell ref="E28:H29"/>
    <mergeCell ref="I28:L29"/>
    <mergeCell ref="M28:P29"/>
    <mergeCell ref="E26:H27"/>
    <mergeCell ref="E30:H31"/>
    <mergeCell ref="I30:L31"/>
    <mergeCell ref="M30:P31"/>
    <mergeCell ref="M38:P39"/>
    <mergeCell ref="E40:H41"/>
    <mergeCell ref="I40:L41"/>
    <mergeCell ref="M40:P41"/>
    <mergeCell ref="E42:H43"/>
    <mergeCell ref="I42:L43"/>
    <mergeCell ref="M42:P43"/>
    <mergeCell ref="M32:P33"/>
    <mergeCell ref="E34:H35"/>
    <mergeCell ref="I34:L35"/>
    <mergeCell ref="M34:P35"/>
    <mergeCell ref="E36:H37"/>
    <mergeCell ref="I36:L37"/>
    <mergeCell ref="M36:P37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95" orientation="portrait" blackAndWhite="1" r:id="rId1"/>
  <headerFooter alignWithMargins="0"/>
  <ignoredErrors>
    <ignoredError sqref="D53:E53 E52" evalError="1"/>
    <ignoredError sqref="O14 O16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FFF3-6BD3-4112-AA49-EA1E419AC3D9}">
  <sheetPr>
    <tabColor theme="3"/>
  </sheetPr>
  <dimension ref="A1:AH129"/>
  <sheetViews>
    <sheetView view="pageBreakPreview" zoomScaleNormal="100" zoomScaleSheetLayoutView="100" workbookViewId="0">
      <selection activeCell="J28" sqref="J28"/>
    </sheetView>
  </sheetViews>
  <sheetFormatPr defaultRowHeight="13.5" x14ac:dyDescent="0.15"/>
  <cols>
    <col min="1" max="1" width="13.75" style="98" customWidth="1"/>
    <col min="2" max="2" width="8.125" style="98" bestFit="1" customWidth="1"/>
    <col min="3" max="3" width="12.375" style="98" customWidth="1"/>
    <col min="4" max="4" width="11.125" style="98" customWidth="1"/>
    <col min="5" max="5" width="14.375" style="98" customWidth="1"/>
    <col min="6" max="6" width="6.5" style="98" bestFit="1" customWidth="1"/>
    <col min="7" max="7" width="10.375" style="98" customWidth="1"/>
    <col min="8" max="8" width="11.125" style="98" customWidth="1"/>
    <col min="9" max="9" width="4" style="98" bestFit="1" customWidth="1"/>
    <col min="10" max="10" width="11.5" style="98" customWidth="1"/>
    <col min="11" max="11" width="16.75" style="98" customWidth="1"/>
    <col min="12" max="12" width="21.125" style="99" customWidth="1"/>
    <col min="13" max="15" width="9" style="98" customWidth="1"/>
    <col min="16" max="16384" width="9" style="98"/>
  </cols>
  <sheetData>
    <row r="1" spans="1:34" x14ac:dyDescent="0.15">
      <c r="A1" s="97"/>
      <c r="B1" s="97"/>
      <c r="C1" s="97"/>
      <c r="D1" s="97"/>
      <c r="E1" s="97"/>
      <c r="F1" s="97"/>
      <c r="G1" s="97"/>
      <c r="H1" s="97"/>
      <c r="I1" s="97"/>
      <c r="J1" s="97"/>
      <c r="M1" s="100" t="s">
        <v>67</v>
      </c>
      <c r="N1" s="100" t="s">
        <v>90</v>
      </c>
      <c r="O1" s="100" t="s">
        <v>115</v>
      </c>
      <c r="P1" s="100" t="s">
        <v>130</v>
      </c>
      <c r="Q1" s="100" t="s">
        <v>73</v>
      </c>
      <c r="R1" s="100" t="s">
        <v>113</v>
      </c>
      <c r="S1" s="100" t="s">
        <v>66</v>
      </c>
      <c r="T1" s="101" t="s">
        <v>167</v>
      </c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</row>
    <row r="2" spans="1:34" ht="26.25" customHeight="1" x14ac:dyDescent="0.15">
      <c r="A2" s="266" t="s">
        <v>126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M2" s="100" t="s">
        <v>26</v>
      </c>
      <c r="N2" s="100" t="s">
        <v>56</v>
      </c>
      <c r="O2" s="100" t="s">
        <v>118</v>
      </c>
      <c r="P2" s="100" t="s">
        <v>131</v>
      </c>
      <c r="Q2" s="100" t="s">
        <v>74</v>
      </c>
      <c r="R2" s="100" t="s">
        <v>114</v>
      </c>
      <c r="S2" s="100" t="s">
        <v>72</v>
      </c>
      <c r="T2" s="101" t="s">
        <v>26</v>
      </c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</row>
    <row r="3" spans="1:34" ht="14.25" customHeight="1" x14ac:dyDescent="0.1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M3" s="100"/>
      <c r="N3" s="100" t="s">
        <v>57</v>
      </c>
      <c r="O3" s="100" t="s">
        <v>116</v>
      </c>
      <c r="P3" s="103"/>
      <c r="Q3" s="103"/>
      <c r="R3" s="103"/>
      <c r="S3" s="103"/>
    </row>
    <row r="4" spans="1:34" x14ac:dyDescent="0.15">
      <c r="A4" s="97"/>
      <c r="B4" s="97"/>
      <c r="C4" s="97"/>
      <c r="D4" s="97"/>
      <c r="E4" s="97"/>
      <c r="F4" s="97"/>
      <c r="G4" s="97"/>
      <c r="H4" s="97"/>
      <c r="I4" s="97"/>
      <c r="J4" s="97"/>
      <c r="K4" s="99"/>
      <c r="M4" s="103"/>
      <c r="N4" s="100" t="s">
        <v>26</v>
      </c>
      <c r="O4" s="100" t="s">
        <v>119</v>
      </c>
      <c r="P4" s="103"/>
      <c r="Q4" s="103"/>
      <c r="R4" s="103"/>
      <c r="S4" s="103"/>
    </row>
    <row r="5" spans="1:34" x14ac:dyDescent="0.15">
      <c r="A5" s="269" t="s">
        <v>169</v>
      </c>
      <c r="B5" s="269"/>
      <c r="C5" s="104"/>
      <c r="D5" s="97"/>
      <c r="E5" s="97"/>
      <c r="F5" s="97"/>
      <c r="G5" s="97"/>
      <c r="M5" s="103"/>
      <c r="N5" s="100"/>
      <c r="O5" s="100" t="s">
        <v>122</v>
      </c>
      <c r="P5" s="103"/>
      <c r="Q5" s="103"/>
      <c r="R5" s="103"/>
      <c r="S5" s="103"/>
    </row>
    <row r="6" spans="1:34" x14ac:dyDescent="0.15">
      <c r="A6" s="97"/>
      <c r="B6" s="97"/>
      <c r="C6" s="97"/>
      <c r="D6" s="97"/>
      <c r="E6" s="105"/>
      <c r="F6" s="105"/>
      <c r="G6" s="106"/>
      <c r="H6" s="111" t="s">
        <v>127</v>
      </c>
      <c r="I6" s="270">
        <f>'様式第３号（第７条関係）【実績報告書】'!J12</f>
        <v>0</v>
      </c>
      <c r="J6" s="270"/>
      <c r="K6" s="270"/>
      <c r="M6" s="100"/>
      <c r="N6" s="103"/>
      <c r="O6" s="100" t="s">
        <v>123</v>
      </c>
      <c r="P6" s="103"/>
      <c r="Q6" s="103"/>
      <c r="R6" s="103"/>
      <c r="S6" s="103"/>
    </row>
    <row r="7" spans="1:34" x14ac:dyDescent="0.15">
      <c r="A7" s="97"/>
      <c r="B7" s="97"/>
      <c r="C7" s="97"/>
      <c r="D7" s="97"/>
      <c r="E7" s="97"/>
      <c r="F7" s="97"/>
      <c r="G7" s="97"/>
      <c r="H7" s="97"/>
      <c r="I7" s="97"/>
      <c r="J7" s="97"/>
      <c r="M7" s="100"/>
      <c r="N7" s="103"/>
      <c r="O7" s="100" t="s">
        <v>117</v>
      </c>
      <c r="P7" s="103"/>
      <c r="Q7" s="103"/>
      <c r="R7" s="103"/>
      <c r="S7" s="103"/>
    </row>
    <row r="8" spans="1:34" ht="31.5" x14ac:dyDescent="0.15">
      <c r="A8" s="124" t="s">
        <v>152</v>
      </c>
      <c r="B8" s="124" t="s">
        <v>69</v>
      </c>
      <c r="C8" s="124" t="s">
        <v>112</v>
      </c>
      <c r="D8" s="124" t="s">
        <v>124</v>
      </c>
      <c r="E8" s="124" t="s">
        <v>70</v>
      </c>
      <c r="F8" s="124" t="s">
        <v>132</v>
      </c>
      <c r="G8" s="124" t="s">
        <v>128</v>
      </c>
      <c r="H8" s="124" t="s">
        <v>129</v>
      </c>
      <c r="I8" s="267" t="s">
        <v>125</v>
      </c>
      <c r="J8" s="268"/>
      <c r="K8" s="125" t="s">
        <v>168</v>
      </c>
      <c r="L8" s="126" t="s">
        <v>166</v>
      </c>
      <c r="M8" s="100"/>
      <c r="N8" s="100"/>
      <c r="O8" s="100" t="s">
        <v>26</v>
      </c>
      <c r="P8" s="103"/>
      <c r="Q8" s="103"/>
      <c r="R8" s="103"/>
      <c r="S8" s="103"/>
    </row>
    <row r="9" spans="1:34" ht="18" customHeight="1" x14ac:dyDescent="0.15">
      <c r="A9" s="73"/>
      <c r="B9" s="72"/>
      <c r="C9" s="72"/>
      <c r="D9" s="72"/>
      <c r="E9" s="72"/>
      <c r="F9" s="72"/>
      <c r="G9" s="72"/>
      <c r="H9" s="72"/>
      <c r="I9" s="74"/>
      <c r="J9" s="75"/>
      <c r="K9" s="72"/>
      <c r="L9" s="107"/>
      <c r="M9" s="108"/>
      <c r="N9" s="108"/>
      <c r="O9" s="108"/>
      <c r="P9" s="109"/>
      <c r="Q9" s="109"/>
      <c r="R9" s="109"/>
      <c r="S9" s="109"/>
    </row>
    <row r="10" spans="1:34" ht="18" customHeight="1" x14ac:dyDescent="0.15">
      <c r="A10" s="73"/>
      <c r="B10" s="72"/>
      <c r="C10" s="72"/>
      <c r="D10" s="72"/>
      <c r="E10" s="72"/>
      <c r="F10" s="72"/>
      <c r="G10" s="72"/>
      <c r="H10" s="72"/>
      <c r="I10" s="74"/>
      <c r="J10" s="75"/>
      <c r="K10" s="72"/>
      <c r="L10" s="107"/>
      <c r="N10" s="110"/>
      <c r="O10" s="110"/>
    </row>
    <row r="11" spans="1:34" ht="18" customHeight="1" x14ac:dyDescent="0.15">
      <c r="A11" s="73"/>
      <c r="B11" s="72"/>
      <c r="C11" s="72"/>
      <c r="D11" s="72"/>
      <c r="E11" s="72"/>
      <c r="F11" s="72"/>
      <c r="G11" s="72"/>
      <c r="H11" s="72"/>
      <c r="I11" s="74"/>
      <c r="J11" s="75"/>
      <c r="K11" s="72"/>
      <c r="L11" s="107"/>
      <c r="N11" s="110"/>
      <c r="O11" s="110"/>
    </row>
    <row r="12" spans="1:34" ht="18" customHeight="1" x14ac:dyDescent="0.15">
      <c r="A12" s="73"/>
      <c r="B12" s="72"/>
      <c r="C12" s="72"/>
      <c r="D12" s="72"/>
      <c r="E12" s="72"/>
      <c r="F12" s="72"/>
      <c r="G12" s="72"/>
      <c r="H12" s="72"/>
      <c r="I12" s="74"/>
      <c r="J12" s="75"/>
      <c r="K12" s="72"/>
      <c r="L12" s="107"/>
    </row>
    <row r="13" spans="1:34" ht="18" customHeight="1" x14ac:dyDescent="0.15">
      <c r="A13" s="73"/>
      <c r="B13" s="72"/>
      <c r="C13" s="72"/>
      <c r="D13" s="72"/>
      <c r="E13" s="72"/>
      <c r="F13" s="72"/>
      <c r="G13" s="72"/>
      <c r="H13" s="72"/>
      <c r="I13" s="74"/>
      <c r="J13" s="75"/>
      <c r="K13" s="72"/>
      <c r="L13" s="107"/>
    </row>
    <row r="14" spans="1:34" ht="18" customHeight="1" x14ac:dyDescent="0.15">
      <c r="A14" s="73"/>
      <c r="B14" s="72"/>
      <c r="C14" s="72"/>
      <c r="D14" s="72"/>
      <c r="E14" s="72"/>
      <c r="F14" s="72"/>
      <c r="G14" s="72"/>
      <c r="H14" s="72"/>
      <c r="I14" s="74"/>
      <c r="J14" s="75"/>
      <c r="K14" s="72"/>
      <c r="L14" s="107"/>
    </row>
    <row r="15" spans="1:34" ht="18" customHeight="1" x14ac:dyDescent="0.15">
      <c r="A15" s="73"/>
      <c r="B15" s="72"/>
      <c r="C15" s="72"/>
      <c r="D15" s="72"/>
      <c r="E15" s="72"/>
      <c r="F15" s="72"/>
      <c r="G15" s="72"/>
      <c r="H15" s="72"/>
      <c r="I15" s="74"/>
      <c r="J15" s="75"/>
      <c r="K15" s="72"/>
      <c r="L15" s="107"/>
    </row>
    <row r="16" spans="1:34" ht="18" customHeight="1" x14ac:dyDescent="0.15">
      <c r="A16" s="73"/>
      <c r="B16" s="72"/>
      <c r="C16" s="72"/>
      <c r="D16" s="72"/>
      <c r="E16" s="72"/>
      <c r="F16" s="72"/>
      <c r="G16" s="72"/>
      <c r="H16" s="72"/>
      <c r="I16" s="74"/>
      <c r="J16" s="75"/>
      <c r="K16" s="72"/>
      <c r="L16" s="107"/>
    </row>
    <row r="17" spans="1:15" ht="18" customHeight="1" x14ac:dyDescent="0.15">
      <c r="A17" s="73"/>
      <c r="B17" s="72"/>
      <c r="C17" s="72"/>
      <c r="D17" s="72"/>
      <c r="E17" s="72"/>
      <c r="F17" s="72"/>
      <c r="G17" s="72"/>
      <c r="H17" s="72"/>
      <c r="I17" s="74"/>
      <c r="J17" s="75"/>
      <c r="K17" s="72"/>
      <c r="L17" s="107"/>
      <c r="M17" s="110"/>
      <c r="N17" s="110"/>
      <c r="O17" s="110"/>
    </row>
    <row r="18" spans="1:15" ht="18" customHeight="1" x14ac:dyDescent="0.15">
      <c r="A18" s="73"/>
      <c r="B18" s="72"/>
      <c r="C18" s="72"/>
      <c r="D18" s="72"/>
      <c r="E18" s="72"/>
      <c r="F18" s="72"/>
      <c r="G18" s="72"/>
      <c r="H18" s="72"/>
      <c r="I18" s="74"/>
      <c r="J18" s="75"/>
      <c r="K18" s="72"/>
      <c r="L18" s="107"/>
      <c r="N18" s="110"/>
      <c r="O18" s="110"/>
    </row>
    <row r="19" spans="1:15" ht="18" customHeight="1" x14ac:dyDescent="0.15">
      <c r="A19" s="73"/>
      <c r="B19" s="72"/>
      <c r="C19" s="72"/>
      <c r="D19" s="72"/>
      <c r="E19" s="72"/>
      <c r="F19" s="72"/>
      <c r="G19" s="72"/>
      <c r="H19" s="72"/>
      <c r="I19" s="74"/>
      <c r="J19" s="75"/>
      <c r="K19" s="72"/>
      <c r="L19" s="107"/>
      <c r="N19" s="110"/>
      <c r="O19" s="110"/>
    </row>
    <row r="20" spans="1:15" ht="18" customHeight="1" x14ac:dyDescent="0.15">
      <c r="A20" s="73"/>
      <c r="B20" s="72"/>
      <c r="C20" s="72"/>
      <c r="D20" s="72"/>
      <c r="E20" s="72"/>
      <c r="F20" s="72"/>
      <c r="G20" s="72"/>
      <c r="H20" s="72"/>
      <c r="I20" s="74"/>
      <c r="J20" s="75"/>
      <c r="K20" s="72"/>
      <c r="L20" s="107"/>
      <c r="N20" s="110"/>
      <c r="O20" s="110"/>
    </row>
    <row r="21" spans="1:15" ht="18" customHeight="1" x14ac:dyDescent="0.15">
      <c r="A21" s="73"/>
      <c r="B21" s="72"/>
      <c r="C21" s="72"/>
      <c r="D21" s="72"/>
      <c r="E21" s="72"/>
      <c r="F21" s="72"/>
      <c r="G21" s="72"/>
      <c r="H21" s="72"/>
      <c r="I21" s="74"/>
      <c r="J21" s="76"/>
      <c r="K21" s="72"/>
      <c r="L21" s="107"/>
      <c r="N21" s="110"/>
      <c r="O21" s="110"/>
    </row>
    <row r="22" spans="1:15" ht="18" customHeight="1" x14ac:dyDescent="0.15">
      <c r="A22" s="73"/>
      <c r="B22" s="72"/>
      <c r="C22" s="72"/>
      <c r="D22" s="72"/>
      <c r="E22" s="72"/>
      <c r="F22" s="72"/>
      <c r="G22" s="72"/>
      <c r="H22" s="72"/>
      <c r="I22" s="74"/>
      <c r="J22" s="76"/>
      <c r="K22" s="72"/>
      <c r="L22" s="107"/>
      <c r="N22" s="110"/>
      <c r="O22" s="110"/>
    </row>
    <row r="23" spans="1:15" ht="18" customHeight="1" x14ac:dyDescent="0.15">
      <c r="A23" s="73"/>
      <c r="B23" s="72"/>
      <c r="C23" s="72"/>
      <c r="D23" s="72"/>
      <c r="E23" s="72"/>
      <c r="F23" s="72"/>
      <c r="G23" s="72"/>
      <c r="H23" s="72"/>
      <c r="I23" s="74"/>
      <c r="J23" s="76"/>
      <c r="K23" s="72"/>
      <c r="L23" s="107"/>
      <c r="N23" s="110"/>
      <c r="O23" s="110"/>
    </row>
    <row r="24" spans="1:15" ht="18" customHeight="1" x14ac:dyDescent="0.15">
      <c r="A24" s="73"/>
      <c r="B24" s="72"/>
      <c r="C24" s="72"/>
      <c r="D24" s="72"/>
      <c r="E24" s="72"/>
      <c r="F24" s="72"/>
      <c r="G24" s="72"/>
      <c r="H24" s="72"/>
      <c r="I24" s="74"/>
      <c r="J24" s="76"/>
      <c r="K24" s="72"/>
      <c r="L24" s="107"/>
      <c r="N24" s="110"/>
      <c r="O24" s="110"/>
    </row>
    <row r="25" spans="1:15" ht="18" customHeight="1" x14ac:dyDescent="0.15">
      <c r="A25" s="73"/>
      <c r="B25" s="72"/>
      <c r="C25" s="72"/>
      <c r="D25" s="72"/>
      <c r="E25" s="72"/>
      <c r="F25" s="72"/>
      <c r="G25" s="72"/>
      <c r="H25" s="72"/>
      <c r="I25" s="74"/>
      <c r="J25" s="76"/>
      <c r="K25" s="72"/>
      <c r="L25" s="107"/>
      <c r="N25" s="110"/>
      <c r="O25" s="110"/>
    </row>
    <row r="26" spans="1:15" ht="18" customHeight="1" x14ac:dyDescent="0.15">
      <c r="A26" s="73"/>
      <c r="B26" s="72"/>
      <c r="C26" s="72"/>
      <c r="D26" s="72"/>
      <c r="E26" s="72"/>
      <c r="F26" s="72"/>
      <c r="G26" s="72"/>
      <c r="H26" s="72"/>
      <c r="I26" s="74"/>
      <c r="J26" s="76"/>
      <c r="K26" s="72"/>
      <c r="L26" s="107"/>
      <c r="N26" s="110"/>
      <c r="O26" s="110"/>
    </row>
    <row r="27" spans="1:15" ht="18" customHeight="1" x14ac:dyDescent="0.15">
      <c r="A27" s="73"/>
      <c r="B27" s="72"/>
      <c r="C27" s="72"/>
      <c r="D27" s="72"/>
      <c r="E27" s="72"/>
      <c r="F27" s="72"/>
      <c r="G27" s="72"/>
      <c r="H27" s="72"/>
      <c r="I27" s="74"/>
      <c r="J27" s="76"/>
      <c r="K27" s="72"/>
      <c r="L27" s="107"/>
    </row>
    <row r="28" spans="1:15" ht="18" customHeight="1" x14ac:dyDescent="0.15">
      <c r="A28" s="73"/>
      <c r="B28" s="72"/>
      <c r="C28" s="72"/>
      <c r="D28" s="72"/>
      <c r="E28" s="72"/>
      <c r="F28" s="72"/>
      <c r="G28" s="72"/>
      <c r="H28" s="72"/>
      <c r="I28" s="74"/>
      <c r="J28" s="76"/>
      <c r="K28" s="72"/>
      <c r="L28" s="107"/>
    </row>
    <row r="29" spans="1:15" ht="18" customHeight="1" x14ac:dyDescent="0.15">
      <c r="A29" s="73"/>
      <c r="B29" s="72"/>
      <c r="C29" s="72"/>
      <c r="D29" s="72"/>
      <c r="E29" s="72"/>
      <c r="F29" s="72"/>
      <c r="G29" s="72"/>
      <c r="H29" s="72"/>
      <c r="I29" s="74"/>
      <c r="J29" s="76"/>
      <c r="K29" s="72"/>
      <c r="L29" s="107"/>
    </row>
    <row r="30" spans="1:15" ht="18" customHeight="1" x14ac:dyDescent="0.15">
      <c r="A30" s="73"/>
      <c r="B30" s="72"/>
      <c r="C30" s="72"/>
      <c r="D30" s="72"/>
      <c r="E30" s="72"/>
      <c r="F30" s="72"/>
      <c r="G30" s="72"/>
      <c r="H30" s="72"/>
      <c r="I30" s="74"/>
      <c r="J30" s="76"/>
      <c r="K30" s="72"/>
      <c r="L30" s="107"/>
    </row>
    <row r="31" spans="1:15" ht="18" customHeight="1" x14ac:dyDescent="0.15">
      <c r="A31" s="73"/>
      <c r="B31" s="72"/>
      <c r="C31" s="72"/>
      <c r="D31" s="72"/>
      <c r="E31" s="72"/>
      <c r="F31" s="72"/>
      <c r="G31" s="72"/>
      <c r="H31" s="72"/>
      <c r="I31" s="74"/>
      <c r="J31" s="75"/>
      <c r="K31" s="72"/>
      <c r="L31" s="107"/>
      <c r="M31" s="110"/>
      <c r="N31" s="110"/>
      <c r="O31" s="110"/>
    </row>
    <row r="32" spans="1:15" ht="18" customHeight="1" x14ac:dyDescent="0.15">
      <c r="A32" s="73"/>
      <c r="B32" s="72"/>
      <c r="C32" s="72"/>
      <c r="D32" s="72"/>
      <c r="E32" s="72"/>
      <c r="F32" s="72"/>
      <c r="G32" s="72"/>
      <c r="H32" s="72"/>
      <c r="I32" s="74"/>
      <c r="J32" s="76"/>
      <c r="K32" s="72"/>
      <c r="L32" s="107"/>
      <c r="N32" s="110"/>
      <c r="O32" s="110"/>
    </row>
    <row r="33" spans="1:15" ht="18" customHeight="1" x14ac:dyDescent="0.15">
      <c r="A33" s="73"/>
      <c r="B33" s="72"/>
      <c r="C33" s="72"/>
      <c r="D33" s="72"/>
      <c r="E33" s="72"/>
      <c r="F33" s="72"/>
      <c r="G33" s="72"/>
      <c r="H33" s="72"/>
      <c r="I33" s="74"/>
      <c r="J33" s="76"/>
      <c r="K33" s="72"/>
      <c r="L33" s="107"/>
      <c r="N33" s="110"/>
      <c r="O33" s="110"/>
    </row>
    <row r="34" spans="1:15" ht="18" customHeight="1" x14ac:dyDescent="0.15">
      <c r="A34" s="73"/>
      <c r="B34" s="72"/>
      <c r="C34" s="72"/>
      <c r="D34" s="72"/>
      <c r="E34" s="72"/>
      <c r="F34" s="72"/>
      <c r="G34" s="72"/>
      <c r="H34" s="72"/>
      <c r="I34" s="74"/>
      <c r="J34" s="76"/>
      <c r="K34" s="72"/>
      <c r="L34" s="107"/>
    </row>
    <row r="35" spans="1:15" ht="18" customHeight="1" x14ac:dyDescent="0.15">
      <c r="A35" s="73"/>
      <c r="B35" s="72"/>
      <c r="C35" s="72"/>
      <c r="D35" s="72"/>
      <c r="E35" s="72"/>
      <c r="F35" s="72"/>
      <c r="G35" s="72"/>
      <c r="H35" s="72"/>
      <c r="I35" s="74"/>
      <c r="J35" s="76"/>
      <c r="K35" s="72"/>
      <c r="L35" s="107"/>
    </row>
    <row r="36" spans="1:15" ht="18" customHeight="1" x14ac:dyDescent="0.15">
      <c r="A36" s="73"/>
      <c r="B36" s="72"/>
      <c r="C36" s="72"/>
      <c r="D36" s="72"/>
      <c r="E36" s="72"/>
      <c r="F36" s="72"/>
      <c r="G36" s="72"/>
      <c r="H36" s="72"/>
      <c r="I36" s="74"/>
      <c r="J36" s="76"/>
      <c r="K36" s="72"/>
      <c r="L36" s="107"/>
    </row>
    <row r="37" spans="1:15" ht="18" customHeight="1" x14ac:dyDescent="0.15">
      <c r="A37" s="73"/>
      <c r="B37" s="72"/>
      <c r="C37" s="72"/>
      <c r="D37" s="72"/>
      <c r="E37" s="72"/>
      <c r="F37" s="72"/>
      <c r="G37" s="72"/>
      <c r="H37" s="72"/>
      <c r="I37" s="74"/>
      <c r="J37" s="76"/>
      <c r="K37" s="72"/>
      <c r="L37" s="107"/>
    </row>
    <row r="38" spans="1:15" ht="18" customHeight="1" x14ac:dyDescent="0.15">
      <c r="A38" s="73"/>
      <c r="B38" s="72"/>
      <c r="C38" s="72"/>
      <c r="D38" s="72"/>
      <c r="E38" s="72"/>
      <c r="F38" s="72"/>
      <c r="G38" s="72"/>
      <c r="H38" s="72"/>
      <c r="I38" s="74"/>
      <c r="J38" s="75"/>
      <c r="K38" s="72"/>
      <c r="L38" s="107"/>
      <c r="M38" s="110"/>
      <c r="N38" s="110"/>
      <c r="O38" s="110"/>
    </row>
    <row r="39" spans="1:15" ht="18" customHeight="1" x14ac:dyDescent="0.15">
      <c r="A39" s="73"/>
      <c r="B39" s="72"/>
      <c r="C39" s="72"/>
      <c r="D39" s="72"/>
      <c r="E39" s="72"/>
      <c r="F39" s="72"/>
      <c r="G39" s="72"/>
      <c r="H39" s="72"/>
      <c r="I39" s="74"/>
      <c r="J39" s="75"/>
      <c r="K39" s="72"/>
      <c r="L39" s="107"/>
      <c r="M39" s="110"/>
      <c r="N39" s="110"/>
      <c r="O39" s="110"/>
    </row>
    <row r="40" spans="1:15" ht="18" customHeight="1" x14ac:dyDescent="0.15">
      <c r="A40" s="73"/>
      <c r="B40" s="72"/>
      <c r="C40" s="72"/>
      <c r="D40" s="72"/>
      <c r="E40" s="72"/>
      <c r="F40" s="72"/>
      <c r="G40" s="72"/>
      <c r="H40" s="72"/>
      <c r="I40" s="74"/>
      <c r="J40" s="76"/>
      <c r="K40" s="72"/>
      <c r="L40" s="107"/>
      <c r="N40" s="110"/>
      <c r="O40" s="110"/>
    </row>
    <row r="41" spans="1:15" ht="18" customHeight="1" x14ac:dyDescent="0.15">
      <c r="A41" s="73"/>
      <c r="B41" s="72"/>
      <c r="C41" s="72"/>
      <c r="D41" s="72"/>
      <c r="E41" s="72"/>
      <c r="F41" s="72"/>
      <c r="G41" s="72"/>
      <c r="H41" s="72"/>
      <c r="I41" s="74"/>
      <c r="J41" s="76"/>
      <c r="K41" s="72"/>
      <c r="L41" s="107"/>
      <c r="N41" s="110"/>
      <c r="O41" s="110"/>
    </row>
    <row r="42" spans="1:15" ht="18" customHeight="1" x14ac:dyDescent="0.15">
      <c r="A42" s="73"/>
      <c r="B42" s="72"/>
      <c r="C42" s="72"/>
      <c r="D42" s="72"/>
      <c r="E42" s="72"/>
      <c r="F42" s="72"/>
      <c r="G42" s="72"/>
      <c r="H42" s="72"/>
      <c r="I42" s="74"/>
      <c r="J42" s="76"/>
      <c r="K42" s="72"/>
      <c r="L42" s="107"/>
    </row>
    <row r="43" spans="1:15" ht="18" customHeight="1" x14ac:dyDescent="0.15">
      <c r="A43" s="73"/>
      <c r="B43" s="72"/>
      <c r="C43" s="72"/>
      <c r="D43" s="72"/>
      <c r="E43" s="72"/>
      <c r="F43" s="72"/>
      <c r="G43" s="72"/>
      <c r="H43" s="72"/>
      <c r="I43" s="74"/>
      <c r="J43" s="76"/>
      <c r="K43" s="72"/>
      <c r="L43" s="107"/>
    </row>
    <row r="44" spans="1:15" ht="18" customHeight="1" x14ac:dyDescent="0.15">
      <c r="A44" s="73"/>
      <c r="B44" s="72"/>
      <c r="C44" s="72"/>
      <c r="D44" s="72"/>
      <c r="E44" s="72"/>
      <c r="F44" s="72"/>
      <c r="G44" s="72"/>
      <c r="H44" s="72"/>
      <c r="I44" s="74"/>
      <c r="J44" s="76"/>
      <c r="K44" s="72"/>
      <c r="L44" s="107"/>
    </row>
    <row r="45" spans="1:15" ht="18" customHeight="1" x14ac:dyDescent="0.15">
      <c r="A45" s="73"/>
      <c r="B45" s="72"/>
      <c r="C45" s="72"/>
      <c r="D45" s="72"/>
      <c r="E45" s="72"/>
      <c r="F45" s="72"/>
      <c r="G45" s="72"/>
      <c r="H45" s="72"/>
      <c r="I45" s="74"/>
      <c r="J45" s="76"/>
      <c r="K45" s="72"/>
      <c r="L45" s="107"/>
    </row>
    <row r="46" spans="1:15" ht="18" customHeight="1" x14ac:dyDescent="0.15">
      <c r="A46" s="73"/>
      <c r="B46" s="72"/>
      <c r="C46" s="72"/>
      <c r="D46" s="72"/>
      <c r="E46" s="72"/>
      <c r="F46" s="72"/>
      <c r="G46" s="72"/>
      <c r="H46" s="72"/>
      <c r="I46" s="74"/>
      <c r="J46" s="75"/>
      <c r="K46" s="72"/>
      <c r="L46" s="107"/>
      <c r="M46" s="110"/>
      <c r="N46" s="110"/>
      <c r="O46" s="110"/>
    </row>
    <row r="47" spans="1:15" ht="18" customHeight="1" x14ac:dyDescent="0.15">
      <c r="A47" s="73"/>
      <c r="B47" s="72"/>
      <c r="C47" s="72"/>
      <c r="D47" s="72"/>
      <c r="E47" s="72"/>
      <c r="F47" s="72"/>
      <c r="G47" s="72"/>
      <c r="H47" s="72"/>
      <c r="I47" s="74"/>
      <c r="J47" s="75"/>
      <c r="K47" s="72"/>
      <c r="L47" s="107"/>
      <c r="M47" s="110"/>
      <c r="N47" s="110"/>
      <c r="O47" s="110"/>
    </row>
    <row r="48" spans="1:15" ht="18" customHeight="1" x14ac:dyDescent="0.15">
      <c r="A48" s="73"/>
      <c r="B48" s="72"/>
      <c r="C48" s="72"/>
      <c r="D48" s="72"/>
      <c r="E48" s="72"/>
      <c r="F48" s="72"/>
      <c r="G48" s="72"/>
      <c r="H48" s="72"/>
      <c r="I48" s="74"/>
      <c r="J48" s="76"/>
      <c r="K48" s="72"/>
      <c r="L48" s="107"/>
      <c r="N48" s="110"/>
      <c r="O48" s="110"/>
    </row>
    <row r="49" spans="1:15" ht="18" customHeight="1" x14ac:dyDescent="0.15">
      <c r="A49" s="73"/>
      <c r="B49" s="72"/>
      <c r="C49" s="72"/>
      <c r="D49" s="72"/>
      <c r="E49" s="72"/>
      <c r="F49" s="72"/>
      <c r="G49" s="72"/>
      <c r="H49" s="72"/>
      <c r="I49" s="74"/>
      <c r="J49" s="76"/>
      <c r="K49" s="72"/>
      <c r="L49" s="107"/>
      <c r="N49" s="110"/>
      <c r="O49" s="110"/>
    </row>
    <row r="50" spans="1:15" ht="18" customHeight="1" x14ac:dyDescent="0.15">
      <c r="A50" s="73"/>
      <c r="B50" s="72"/>
      <c r="C50" s="72"/>
      <c r="D50" s="72"/>
      <c r="E50" s="72"/>
      <c r="F50" s="72"/>
      <c r="G50" s="72"/>
      <c r="H50" s="72"/>
      <c r="I50" s="74"/>
      <c r="J50" s="76"/>
      <c r="K50" s="72"/>
      <c r="L50" s="107"/>
    </row>
    <row r="51" spans="1:15" ht="18" customHeight="1" x14ac:dyDescent="0.15">
      <c r="A51" s="73"/>
      <c r="B51" s="72"/>
      <c r="C51" s="72"/>
      <c r="D51" s="72"/>
      <c r="E51" s="72"/>
      <c r="F51" s="72"/>
      <c r="G51" s="72"/>
      <c r="H51" s="72"/>
      <c r="I51" s="74"/>
      <c r="J51" s="76"/>
      <c r="K51" s="72"/>
      <c r="L51" s="107"/>
    </row>
    <row r="52" spans="1:15" ht="18" customHeight="1" x14ac:dyDescent="0.15">
      <c r="A52" s="73"/>
      <c r="B52" s="72"/>
      <c r="C52" s="72"/>
      <c r="D52" s="72"/>
      <c r="E52" s="72"/>
      <c r="F52" s="72"/>
      <c r="G52" s="72"/>
      <c r="H52" s="72"/>
      <c r="I52" s="74"/>
      <c r="J52" s="76"/>
      <c r="K52" s="72"/>
      <c r="L52" s="107"/>
    </row>
    <row r="53" spans="1:15" ht="18" customHeight="1" x14ac:dyDescent="0.15">
      <c r="A53" s="73"/>
      <c r="B53" s="72"/>
      <c r="C53" s="72"/>
      <c r="D53" s="72"/>
      <c r="E53" s="72"/>
      <c r="F53" s="72"/>
      <c r="G53" s="72"/>
      <c r="H53" s="72"/>
      <c r="I53" s="74"/>
      <c r="J53" s="76"/>
      <c r="K53" s="72"/>
      <c r="L53" s="107"/>
    </row>
    <row r="54" spans="1:15" ht="18" customHeight="1" x14ac:dyDescent="0.15">
      <c r="A54" s="73"/>
      <c r="B54" s="72"/>
      <c r="C54" s="72"/>
      <c r="D54" s="72"/>
      <c r="E54" s="72"/>
      <c r="F54" s="72"/>
      <c r="G54" s="72"/>
      <c r="H54" s="72"/>
      <c r="I54" s="74"/>
      <c r="J54" s="75"/>
      <c r="K54" s="72"/>
      <c r="L54" s="107"/>
      <c r="M54" s="110"/>
      <c r="N54" s="110"/>
      <c r="O54" s="110"/>
    </row>
    <row r="55" spans="1:15" ht="18" customHeight="1" x14ac:dyDescent="0.15">
      <c r="A55" s="73"/>
      <c r="B55" s="72"/>
      <c r="C55" s="72"/>
      <c r="D55" s="72"/>
      <c r="E55" s="72"/>
      <c r="F55" s="72"/>
      <c r="G55" s="72"/>
      <c r="H55" s="72"/>
      <c r="I55" s="74"/>
      <c r="J55" s="75"/>
      <c r="K55" s="72"/>
      <c r="L55" s="107"/>
      <c r="M55" s="110"/>
      <c r="N55" s="110"/>
      <c r="O55" s="110"/>
    </row>
    <row r="56" spans="1:15" ht="18" customHeight="1" x14ac:dyDescent="0.15">
      <c r="A56" s="73"/>
      <c r="B56" s="72"/>
      <c r="C56" s="72"/>
      <c r="D56" s="72"/>
      <c r="E56" s="72"/>
      <c r="F56" s="72"/>
      <c r="G56" s="72"/>
      <c r="H56" s="72"/>
      <c r="I56" s="74"/>
      <c r="J56" s="76"/>
      <c r="K56" s="72"/>
      <c r="L56" s="107"/>
      <c r="N56" s="110"/>
      <c r="O56" s="110"/>
    </row>
    <row r="57" spans="1:15" ht="18" customHeight="1" x14ac:dyDescent="0.15">
      <c r="A57" s="73"/>
      <c r="B57" s="72"/>
      <c r="C57" s="72"/>
      <c r="D57" s="72"/>
      <c r="E57" s="72"/>
      <c r="F57" s="72"/>
      <c r="G57" s="72"/>
      <c r="H57" s="72"/>
      <c r="I57" s="74"/>
      <c r="J57" s="76"/>
      <c r="K57" s="72"/>
      <c r="L57" s="107"/>
      <c r="N57" s="110"/>
      <c r="O57" s="110"/>
    </row>
    <row r="58" spans="1:15" ht="18" customHeight="1" x14ac:dyDescent="0.15">
      <c r="A58" s="73"/>
      <c r="B58" s="72"/>
      <c r="C58" s="72"/>
      <c r="D58" s="72"/>
      <c r="E58" s="72"/>
      <c r="F58" s="72"/>
      <c r="G58" s="72"/>
      <c r="H58" s="72"/>
      <c r="I58" s="74"/>
      <c r="J58" s="76"/>
      <c r="K58" s="72"/>
      <c r="L58" s="107"/>
    </row>
    <row r="59" spans="1:15" ht="18" customHeight="1" x14ac:dyDescent="0.15">
      <c r="A59" s="73"/>
      <c r="B59" s="72"/>
      <c r="C59" s="72"/>
      <c r="D59" s="72"/>
      <c r="E59" s="72"/>
      <c r="F59" s="72"/>
      <c r="G59" s="72"/>
      <c r="H59" s="72"/>
      <c r="I59" s="74"/>
      <c r="J59" s="76"/>
      <c r="K59" s="72"/>
      <c r="L59" s="107"/>
    </row>
    <row r="60" spans="1:15" ht="18" customHeight="1" x14ac:dyDescent="0.15">
      <c r="A60" s="73"/>
      <c r="B60" s="72"/>
      <c r="C60" s="72"/>
      <c r="D60" s="72"/>
      <c r="E60" s="72"/>
      <c r="F60" s="72"/>
      <c r="G60" s="72"/>
      <c r="H60" s="72"/>
      <c r="I60" s="74"/>
      <c r="J60" s="76"/>
      <c r="K60" s="72"/>
      <c r="L60" s="107"/>
    </row>
    <row r="61" spans="1:15" ht="18" customHeight="1" x14ac:dyDescent="0.15">
      <c r="A61" s="73"/>
      <c r="B61" s="72"/>
      <c r="C61" s="72"/>
      <c r="D61" s="72"/>
      <c r="E61" s="72"/>
      <c r="F61" s="72"/>
      <c r="G61" s="72"/>
      <c r="H61" s="72"/>
      <c r="I61" s="74"/>
      <c r="J61" s="76"/>
      <c r="K61" s="72"/>
      <c r="L61" s="107"/>
    </row>
    <row r="62" spans="1:15" ht="18" customHeight="1" x14ac:dyDescent="0.15">
      <c r="A62" s="73"/>
      <c r="B62" s="72"/>
      <c r="C62" s="72"/>
      <c r="D62" s="72"/>
      <c r="E62" s="72"/>
      <c r="F62" s="72"/>
      <c r="G62" s="72"/>
      <c r="H62" s="72"/>
      <c r="I62" s="74"/>
      <c r="J62" s="75"/>
      <c r="K62" s="72"/>
      <c r="L62" s="107"/>
      <c r="M62" s="110"/>
      <c r="N62" s="110"/>
      <c r="O62" s="110"/>
    </row>
    <row r="63" spans="1:15" ht="18" customHeight="1" x14ac:dyDescent="0.15">
      <c r="A63" s="73"/>
      <c r="B63" s="72"/>
      <c r="C63" s="72"/>
      <c r="D63" s="72"/>
      <c r="E63" s="72"/>
      <c r="F63" s="72"/>
      <c r="G63" s="72"/>
      <c r="H63" s="72"/>
      <c r="I63" s="74"/>
      <c r="J63" s="75"/>
      <c r="K63" s="72"/>
      <c r="L63" s="107"/>
      <c r="M63" s="110"/>
      <c r="N63" s="110"/>
      <c r="O63" s="110"/>
    </row>
    <row r="64" spans="1:15" ht="18" customHeight="1" x14ac:dyDescent="0.15">
      <c r="A64" s="73"/>
      <c r="B64" s="72"/>
      <c r="C64" s="72"/>
      <c r="D64" s="72"/>
      <c r="E64" s="72"/>
      <c r="F64" s="72"/>
      <c r="G64" s="72"/>
      <c r="H64" s="72"/>
      <c r="I64" s="74"/>
      <c r="J64" s="76"/>
      <c r="K64" s="72"/>
      <c r="L64" s="107"/>
      <c r="N64" s="110"/>
      <c r="O64" s="110"/>
    </row>
    <row r="65" spans="1:15" ht="18" customHeight="1" x14ac:dyDescent="0.15">
      <c r="A65" s="73"/>
      <c r="B65" s="72"/>
      <c r="C65" s="72"/>
      <c r="D65" s="72"/>
      <c r="E65" s="72"/>
      <c r="F65" s="72"/>
      <c r="G65" s="72"/>
      <c r="H65" s="72"/>
      <c r="I65" s="74"/>
      <c r="J65" s="76"/>
      <c r="K65" s="72"/>
      <c r="L65" s="107"/>
      <c r="N65" s="110"/>
      <c r="O65" s="110"/>
    </row>
    <row r="66" spans="1:15" ht="18" customHeight="1" x14ac:dyDescent="0.15">
      <c r="A66" s="73"/>
      <c r="B66" s="72"/>
      <c r="C66" s="72"/>
      <c r="D66" s="72"/>
      <c r="E66" s="72"/>
      <c r="F66" s="72"/>
      <c r="G66" s="72"/>
      <c r="H66" s="72"/>
      <c r="I66" s="74"/>
      <c r="J66" s="76"/>
      <c r="K66" s="72"/>
      <c r="L66" s="107"/>
    </row>
    <row r="67" spans="1:15" ht="18" customHeight="1" x14ac:dyDescent="0.15">
      <c r="A67" s="73"/>
      <c r="B67" s="72"/>
      <c r="C67" s="72"/>
      <c r="D67" s="72"/>
      <c r="E67" s="72"/>
      <c r="F67" s="72"/>
      <c r="G67" s="72"/>
      <c r="H67" s="72"/>
      <c r="I67" s="74"/>
      <c r="J67" s="76"/>
      <c r="K67" s="72"/>
      <c r="L67" s="107"/>
    </row>
    <row r="68" spans="1:15" ht="18" customHeight="1" x14ac:dyDescent="0.15">
      <c r="A68" s="73"/>
      <c r="B68" s="72"/>
      <c r="C68" s="72"/>
      <c r="D68" s="72"/>
      <c r="E68" s="72"/>
      <c r="F68" s="72"/>
      <c r="G68" s="72"/>
      <c r="H68" s="72"/>
      <c r="I68" s="74"/>
      <c r="J68" s="76"/>
      <c r="K68" s="72"/>
      <c r="L68" s="107"/>
    </row>
    <row r="69" spans="1:15" ht="18" customHeight="1" x14ac:dyDescent="0.15">
      <c r="A69" s="73"/>
      <c r="B69" s="72"/>
      <c r="C69" s="72"/>
      <c r="D69" s="72"/>
      <c r="E69" s="72"/>
      <c r="F69" s="72"/>
      <c r="G69" s="72"/>
      <c r="H69" s="72"/>
      <c r="I69" s="74"/>
      <c r="J69" s="76"/>
      <c r="K69" s="72"/>
      <c r="L69" s="107"/>
    </row>
    <row r="70" spans="1:15" ht="18" customHeight="1" x14ac:dyDescent="0.15">
      <c r="A70" s="73"/>
      <c r="B70" s="72"/>
      <c r="C70" s="72"/>
      <c r="D70" s="72"/>
      <c r="E70" s="72"/>
      <c r="F70" s="72"/>
      <c r="G70" s="72"/>
      <c r="H70" s="72"/>
      <c r="I70" s="74"/>
      <c r="J70" s="75"/>
      <c r="K70" s="72"/>
      <c r="L70" s="107"/>
      <c r="M70" s="110"/>
      <c r="N70" s="110"/>
      <c r="O70" s="110"/>
    </row>
    <row r="71" spans="1:15" ht="18" customHeight="1" x14ac:dyDescent="0.15">
      <c r="A71" s="73"/>
      <c r="B71" s="72"/>
      <c r="C71" s="72"/>
      <c r="D71" s="72"/>
      <c r="E71" s="72"/>
      <c r="F71" s="72"/>
      <c r="G71" s="72"/>
      <c r="H71" s="72"/>
      <c r="I71" s="74"/>
      <c r="J71" s="75"/>
      <c r="K71" s="72"/>
      <c r="L71" s="107"/>
      <c r="M71" s="110"/>
      <c r="N71" s="110"/>
      <c r="O71" s="110"/>
    </row>
    <row r="72" spans="1:15" ht="18" customHeight="1" x14ac:dyDescent="0.15">
      <c r="A72" s="73"/>
      <c r="B72" s="72"/>
      <c r="C72" s="72"/>
      <c r="D72" s="72"/>
      <c r="E72" s="72"/>
      <c r="F72" s="72"/>
      <c r="G72" s="72"/>
      <c r="H72" s="72"/>
      <c r="I72" s="74"/>
      <c r="J72" s="76"/>
      <c r="K72" s="72"/>
      <c r="L72" s="107"/>
      <c r="N72" s="110"/>
      <c r="O72" s="110"/>
    </row>
    <row r="73" spans="1:15" ht="18" customHeight="1" x14ac:dyDescent="0.15">
      <c r="A73" s="73"/>
      <c r="B73" s="72"/>
      <c r="C73" s="72"/>
      <c r="D73" s="72"/>
      <c r="E73" s="72"/>
      <c r="F73" s="72"/>
      <c r="G73" s="72"/>
      <c r="H73" s="72"/>
      <c r="I73" s="74"/>
      <c r="J73" s="76"/>
      <c r="K73" s="72"/>
      <c r="L73" s="107"/>
      <c r="N73" s="110"/>
      <c r="O73" s="110"/>
    </row>
    <row r="74" spans="1:15" ht="18" customHeight="1" x14ac:dyDescent="0.15">
      <c r="A74" s="73"/>
      <c r="B74" s="72"/>
      <c r="C74" s="72"/>
      <c r="D74" s="72"/>
      <c r="E74" s="72"/>
      <c r="F74" s="72"/>
      <c r="G74" s="72"/>
      <c r="H74" s="72"/>
      <c r="I74" s="74"/>
      <c r="J74" s="76"/>
      <c r="K74" s="72"/>
      <c r="L74" s="107"/>
    </row>
    <row r="75" spans="1:15" ht="18" customHeight="1" x14ac:dyDescent="0.15">
      <c r="A75" s="73"/>
      <c r="B75" s="72"/>
      <c r="C75" s="72"/>
      <c r="D75" s="72"/>
      <c r="E75" s="72"/>
      <c r="F75" s="72"/>
      <c r="G75" s="72"/>
      <c r="H75" s="72"/>
      <c r="I75" s="74"/>
      <c r="J75" s="76"/>
      <c r="K75" s="72"/>
      <c r="L75" s="107"/>
    </row>
    <row r="76" spans="1:15" ht="18" customHeight="1" x14ac:dyDescent="0.15">
      <c r="A76" s="73"/>
      <c r="B76" s="72"/>
      <c r="C76" s="72"/>
      <c r="D76" s="72"/>
      <c r="E76" s="72"/>
      <c r="F76" s="72"/>
      <c r="G76" s="72"/>
      <c r="H76" s="72"/>
      <c r="I76" s="74"/>
      <c r="J76" s="76"/>
      <c r="K76" s="72"/>
      <c r="L76" s="107"/>
    </row>
    <row r="77" spans="1:15" ht="18" customHeight="1" x14ac:dyDescent="0.15">
      <c r="A77" s="73"/>
      <c r="B77" s="72"/>
      <c r="C77" s="72"/>
      <c r="D77" s="72"/>
      <c r="E77" s="72"/>
      <c r="F77" s="72"/>
      <c r="G77" s="72"/>
      <c r="H77" s="72"/>
      <c r="I77" s="74"/>
      <c r="J77" s="76"/>
      <c r="K77" s="72"/>
      <c r="L77" s="107"/>
    </row>
    <row r="78" spans="1:15" ht="18" customHeight="1" x14ac:dyDescent="0.15">
      <c r="A78" s="73"/>
      <c r="B78" s="72"/>
      <c r="C78" s="72"/>
      <c r="D78" s="72"/>
      <c r="E78" s="72"/>
      <c r="F78" s="72"/>
      <c r="G78" s="72"/>
      <c r="H78" s="72"/>
      <c r="I78" s="74"/>
      <c r="J78" s="75"/>
      <c r="K78" s="72"/>
      <c r="L78" s="107"/>
      <c r="M78" s="110"/>
      <c r="N78" s="110"/>
      <c r="O78" s="110"/>
    </row>
    <row r="79" spans="1:15" ht="18" customHeight="1" x14ac:dyDescent="0.15">
      <c r="A79" s="73"/>
      <c r="B79" s="72"/>
      <c r="C79" s="72"/>
      <c r="D79" s="72"/>
      <c r="E79" s="72"/>
      <c r="F79" s="72"/>
      <c r="G79" s="72"/>
      <c r="H79" s="72"/>
      <c r="I79" s="74"/>
      <c r="J79" s="75"/>
      <c r="K79" s="72"/>
      <c r="L79" s="107"/>
      <c r="M79" s="110"/>
      <c r="N79" s="110"/>
      <c r="O79" s="110"/>
    </row>
    <row r="80" spans="1:15" ht="18" customHeight="1" x14ac:dyDescent="0.15">
      <c r="A80" s="73"/>
      <c r="B80" s="72"/>
      <c r="C80" s="72"/>
      <c r="D80" s="72"/>
      <c r="E80" s="72"/>
      <c r="F80" s="72"/>
      <c r="G80" s="72"/>
      <c r="H80" s="72"/>
      <c r="I80" s="74"/>
      <c r="J80" s="76"/>
      <c r="K80" s="72"/>
      <c r="L80" s="107"/>
      <c r="N80" s="110"/>
      <c r="O80" s="110"/>
    </row>
    <row r="81" spans="1:27" ht="18" customHeight="1" x14ac:dyDescent="0.15">
      <c r="A81" s="73"/>
      <c r="B81" s="72"/>
      <c r="C81" s="72"/>
      <c r="D81" s="72"/>
      <c r="E81" s="72"/>
      <c r="F81" s="72"/>
      <c r="G81" s="72"/>
      <c r="H81" s="72"/>
      <c r="I81" s="74"/>
      <c r="J81" s="76"/>
      <c r="K81" s="72"/>
      <c r="L81" s="107"/>
      <c r="N81" s="110"/>
      <c r="O81" s="110"/>
    </row>
    <row r="82" spans="1:27" ht="18" customHeight="1" x14ac:dyDescent="0.15">
      <c r="A82" s="73"/>
      <c r="B82" s="72"/>
      <c r="C82" s="72"/>
      <c r="D82" s="72"/>
      <c r="E82" s="72"/>
      <c r="F82" s="72"/>
      <c r="G82" s="72"/>
      <c r="H82" s="72"/>
      <c r="I82" s="74"/>
      <c r="J82" s="76"/>
      <c r="K82" s="72"/>
      <c r="L82" s="107"/>
    </row>
    <row r="83" spans="1:27" ht="18" customHeight="1" x14ac:dyDescent="0.15">
      <c r="A83" s="73"/>
      <c r="B83" s="72"/>
      <c r="C83" s="72"/>
      <c r="D83" s="72"/>
      <c r="E83" s="72"/>
      <c r="F83" s="72"/>
      <c r="G83" s="72"/>
      <c r="H83" s="72"/>
      <c r="I83" s="74"/>
      <c r="J83" s="76"/>
      <c r="K83" s="72"/>
      <c r="L83" s="107"/>
    </row>
    <row r="84" spans="1:27" ht="18" customHeight="1" x14ac:dyDescent="0.15">
      <c r="A84" s="73"/>
      <c r="B84" s="72"/>
      <c r="C84" s="72"/>
      <c r="D84" s="72"/>
      <c r="E84" s="72"/>
      <c r="F84" s="72"/>
      <c r="G84" s="72"/>
      <c r="H84" s="72"/>
      <c r="I84" s="74"/>
      <c r="J84" s="76"/>
      <c r="K84" s="72"/>
      <c r="L84" s="107"/>
    </row>
    <row r="85" spans="1:27" ht="18" customHeight="1" x14ac:dyDescent="0.15">
      <c r="A85" s="73"/>
      <c r="B85" s="72"/>
      <c r="C85" s="72"/>
      <c r="D85" s="72"/>
      <c r="E85" s="72"/>
      <c r="F85" s="72"/>
      <c r="G85" s="72"/>
      <c r="H85" s="72"/>
      <c r="I85" s="74"/>
      <c r="J85" s="76"/>
      <c r="K85" s="72"/>
      <c r="L85" s="107"/>
    </row>
    <row r="86" spans="1:27" ht="18" customHeight="1" x14ac:dyDescent="0.15">
      <c r="A86" s="73"/>
      <c r="B86" s="72"/>
      <c r="C86" s="72"/>
      <c r="D86" s="72"/>
      <c r="E86" s="72"/>
      <c r="F86" s="72"/>
      <c r="G86" s="72"/>
      <c r="H86" s="72"/>
      <c r="I86" s="74"/>
      <c r="J86" s="75"/>
      <c r="K86" s="72"/>
      <c r="L86" s="107"/>
      <c r="M86" s="110"/>
      <c r="N86" s="110"/>
      <c r="O86" s="110"/>
    </row>
    <row r="87" spans="1:27" ht="18" customHeight="1" x14ac:dyDescent="0.15">
      <c r="A87" s="73"/>
      <c r="B87" s="72"/>
      <c r="C87" s="72"/>
      <c r="D87" s="72"/>
      <c r="E87" s="72"/>
      <c r="F87" s="72"/>
      <c r="G87" s="72"/>
      <c r="H87" s="72"/>
      <c r="I87" s="74"/>
      <c r="J87" s="75"/>
      <c r="K87" s="72"/>
      <c r="L87" s="107"/>
      <c r="M87" s="110"/>
      <c r="N87" s="110"/>
      <c r="O87" s="110"/>
    </row>
    <row r="88" spans="1:27" ht="18" customHeight="1" x14ac:dyDescent="0.15">
      <c r="A88" s="73"/>
      <c r="B88" s="72"/>
      <c r="C88" s="72"/>
      <c r="D88" s="72"/>
      <c r="E88" s="72"/>
      <c r="F88" s="72"/>
      <c r="G88" s="72"/>
      <c r="H88" s="72"/>
      <c r="I88" s="74"/>
      <c r="J88" s="76"/>
      <c r="K88" s="72"/>
      <c r="L88" s="107"/>
      <c r="N88" s="110"/>
      <c r="O88" s="110"/>
    </row>
    <row r="89" spans="1:27" ht="18" customHeight="1" x14ac:dyDescent="0.15">
      <c r="A89" s="73"/>
      <c r="B89" s="72"/>
      <c r="C89" s="72"/>
      <c r="D89" s="72"/>
      <c r="E89" s="72"/>
      <c r="F89" s="72"/>
      <c r="G89" s="72"/>
      <c r="H89" s="72"/>
      <c r="I89" s="74"/>
      <c r="J89" s="76"/>
      <c r="K89" s="72"/>
      <c r="L89" s="107"/>
      <c r="N89" s="110"/>
      <c r="O89" s="110"/>
    </row>
    <row r="90" spans="1:27" ht="18" customHeight="1" x14ac:dyDescent="0.15">
      <c r="A90" s="73"/>
      <c r="B90" s="72"/>
      <c r="C90" s="72"/>
      <c r="D90" s="72"/>
      <c r="E90" s="72"/>
      <c r="F90" s="72"/>
      <c r="G90" s="72"/>
      <c r="H90" s="72"/>
      <c r="I90" s="74"/>
      <c r="J90" s="76"/>
      <c r="K90" s="72"/>
      <c r="L90" s="107"/>
    </row>
    <row r="91" spans="1:27" ht="18" customHeight="1" x14ac:dyDescent="0.15">
      <c r="A91" s="73"/>
      <c r="B91" s="72"/>
      <c r="C91" s="72"/>
      <c r="D91" s="72"/>
      <c r="E91" s="72"/>
      <c r="F91" s="72"/>
      <c r="G91" s="72"/>
      <c r="H91" s="72"/>
      <c r="I91" s="74"/>
      <c r="J91" s="76"/>
      <c r="K91" s="72"/>
      <c r="L91" s="107"/>
    </row>
    <row r="92" spans="1:27" ht="18" customHeight="1" x14ac:dyDescent="0.15">
      <c r="A92" s="73"/>
      <c r="B92" s="72"/>
      <c r="C92" s="72"/>
      <c r="D92" s="72"/>
      <c r="E92" s="72"/>
      <c r="F92" s="72"/>
      <c r="G92" s="72"/>
      <c r="H92" s="72"/>
      <c r="I92" s="74"/>
      <c r="J92" s="76"/>
      <c r="K92" s="72"/>
      <c r="L92" s="107"/>
    </row>
    <row r="93" spans="1:27" ht="18" customHeight="1" x14ac:dyDescent="0.15">
      <c r="A93" s="73"/>
      <c r="B93" s="72"/>
      <c r="C93" s="72"/>
      <c r="D93" s="72"/>
      <c r="E93" s="72"/>
      <c r="F93" s="72"/>
      <c r="G93" s="72"/>
      <c r="H93" s="72"/>
      <c r="I93" s="74"/>
      <c r="J93" s="76"/>
      <c r="K93" s="72"/>
      <c r="L93" s="107"/>
    </row>
    <row r="94" spans="1:27" ht="18" customHeight="1" x14ac:dyDescent="0.15">
      <c r="A94" s="73"/>
      <c r="B94" s="72"/>
      <c r="C94" s="72"/>
      <c r="D94" s="72"/>
      <c r="E94" s="72"/>
      <c r="F94" s="72"/>
      <c r="G94" s="72"/>
      <c r="H94" s="72"/>
      <c r="I94" s="74"/>
      <c r="J94" s="75"/>
      <c r="K94" s="72"/>
      <c r="L94" s="107"/>
      <c r="M94" s="123"/>
      <c r="N94" s="120"/>
      <c r="O94" s="120"/>
      <c r="P94" s="120"/>
      <c r="Q94" s="120"/>
      <c r="R94" s="120"/>
      <c r="S94" s="120"/>
      <c r="T94" s="120"/>
      <c r="U94" s="120"/>
      <c r="V94" s="121"/>
      <c r="W94" s="120"/>
      <c r="X94" s="122"/>
      <c r="Y94" s="110"/>
      <c r="Z94" s="110"/>
      <c r="AA94" s="110"/>
    </row>
    <row r="95" spans="1:27" ht="18" customHeight="1" x14ac:dyDescent="0.15">
      <c r="A95" s="73"/>
      <c r="B95" s="72"/>
      <c r="C95" s="72"/>
      <c r="D95" s="72"/>
      <c r="E95" s="72"/>
      <c r="F95" s="72"/>
      <c r="G95" s="72"/>
      <c r="H95" s="72"/>
      <c r="I95" s="74"/>
      <c r="J95" s="76"/>
      <c r="K95" s="72"/>
      <c r="L95" s="107"/>
    </row>
    <row r="96" spans="1:27" ht="18" customHeight="1" x14ac:dyDescent="0.15">
      <c r="A96" s="73"/>
      <c r="B96" s="72"/>
      <c r="C96" s="72"/>
      <c r="D96" s="72"/>
      <c r="E96" s="72"/>
      <c r="F96" s="72"/>
      <c r="G96" s="72"/>
      <c r="H96" s="72"/>
      <c r="I96" s="74"/>
      <c r="J96" s="76"/>
      <c r="K96" s="72"/>
      <c r="L96" s="107"/>
    </row>
    <row r="97" spans="1:15" ht="18" customHeight="1" x14ac:dyDescent="0.15">
      <c r="A97" s="73"/>
      <c r="B97" s="72"/>
      <c r="C97" s="72"/>
      <c r="D97" s="72"/>
      <c r="E97" s="72"/>
      <c r="F97" s="72"/>
      <c r="G97" s="72"/>
      <c r="H97" s="72"/>
      <c r="I97" s="74"/>
      <c r="J97" s="75"/>
      <c r="K97" s="72"/>
      <c r="L97" s="107"/>
      <c r="M97" s="110"/>
      <c r="N97" s="110"/>
      <c r="O97" s="110"/>
    </row>
    <row r="98" spans="1:15" ht="18" customHeight="1" x14ac:dyDescent="0.15">
      <c r="A98" s="73"/>
      <c r="B98" s="72"/>
      <c r="C98" s="72"/>
      <c r="D98" s="72"/>
      <c r="E98" s="72"/>
      <c r="F98" s="72"/>
      <c r="G98" s="72"/>
      <c r="H98" s="72"/>
      <c r="I98" s="74"/>
      <c r="J98" s="75"/>
      <c r="K98" s="72"/>
      <c r="L98" s="107"/>
      <c r="M98" s="110"/>
      <c r="N98" s="110"/>
      <c r="O98" s="110"/>
    </row>
    <row r="99" spans="1:15" ht="18" customHeight="1" x14ac:dyDescent="0.15">
      <c r="A99" s="73"/>
      <c r="B99" s="72"/>
      <c r="C99" s="72"/>
      <c r="D99" s="72"/>
      <c r="E99" s="72"/>
      <c r="F99" s="72"/>
      <c r="G99" s="72"/>
      <c r="H99" s="72"/>
      <c r="I99" s="74"/>
      <c r="J99" s="76"/>
      <c r="K99" s="72"/>
      <c r="L99" s="107"/>
      <c r="N99" s="110"/>
      <c r="O99" s="110"/>
    </row>
    <row r="100" spans="1:15" ht="18" customHeight="1" x14ac:dyDescent="0.15">
      <c r="A100" s="73"/>
      <c r="B100" s="72"/>
      <c r="C100" s="72"/>
      <c r="D100" s="72"/>
      <c r="E100" s="72"/>
      <c r="F100" s="72"/>
      <c r="G100" s="72"/>
      <c r="H100" s="72"/>
      <c r="I100" s="74"/>
      <c r="J100" s="76"/>
      <c r="K100" s="72"/>
      <c r="L100" s="107"/>
      <c r="N100" s="110"/>
      <c r="O100" s="110"/>
    </row>
    <row r="101" spans="1:15" ht="18" customHeight="1" x14ac:dyDescent="0.15">
      <c r="A101" s="73"/>
      <c r="B101" s="72"/>
      <c r="C101" s="72"/>
      <c r="D101" s="72"/>
      <c r="E101" s="72"/>
      <c r="F101" s="72"/>
      <c r="G101" s="72"/>
      <c r="H101" s="72"/>
      <c r="I101" s="74"/>
      <c r="J101" s="76"/>
      <c r="K101" s="72"/>
      <c r="L101" s="107"/>
    </row>
    <row r="102" spans="1:15" ht="18" customHeight="1" x14ac:dyDescent="0.15">
      <c r="A102" s="73"/>
      <c r="B102" s="72"/>
      <c r="C102" s="72"/>
      <c r="D102" s="72"/>
      <c r="E102" s="72"/>
      <c r="F102" s="72"/>
      <c r="G102" s="72"/>
      <c r="H102" s="72"/>
      <c r="I102" s="74"/>
      <c r="J102" s="76"/>
      <c r="K102" s="72"/>
      <c r="L102" s="107"/>
    </row>
    <row r="103" spans="1:15" ht="18" customHeight="1" x14ac:dyDescent="0.15">
      <c r="A103" s="73"/>
      <c r="B103" s="72"/>
      <c r="C103" s="72"/>
      <c r="D103" s="72"/>
      <c r="E103" s="72"/>
      <c r="F103" s="72"/>
      <c r="G103" s="72"/>
      <c r="H103" s="72"/>
      <c r="I103" s="74"/>
      <c r="J103" s="76"/>
      <c r="K103" s="72"/>
      <c r="L103" s="107"/>
    </row>
    <row r="104" spans="1:15" ht="18" customHeight="1" x14ac:dyDescent="0.15">
      <c r="A104" s="73"/>
      <c r="B104" s="72"/>
      <c r="C104" s="72"/>
      <c r="D104" s="72"/>
      <c r="E104" s="72"/>
      <c r="F104" s="72"/>
      <c r="G104" s="72"/>
      <c r="H104" s="72"/>
      <c r="I104" s="74"/>
      <c r="J104" s="76"/>
      <c r="K104" s="72"/>
      <c r="L104" s="107"/>
    </row>
    <row r="105" spans="1:15" ht="18" customHeight="1" x14ac:dyDescent="0.15">
      <c r="A105" s="73"/>
      <c r="B105" s="72"/>
      <c r="C105" s="72"/>
      <c r="D105" s="72"/>
      <c r="E105" s="72"/>
      <c r="F105" s="72"/>
      <c r="G105" s="72"/>
      <c r="H105" s="72"/>
      <c r="I105" s="74"/>
      <c r="J105" s="75"/>
      <c r="K105" s="72"/>
      <c r="L105" s="107"/>
      <c r="M105" s="110"/>
      <c r="N105" s="110"/>
      <c r="O105" s="110"/>
    </row>
    <row r="106" spans="1:15" ht="18" customHeight="1" x14ac:dyDescent="0.15">
      <c r="A106" s="73"/>
      <c r="B106" s="72"/>
      <c r="C106" s="72"/>
      <c r="D106" s="72"/>
      <c r="E106" s="72"/>
      <c r="F106" s="72"/>
      <c r="G106" s="72"/>
      <c r="H106" s="72"/>
      <c r="I106" s="74"/>
      <c r="J106" s="75"/>
      <c r="K106" s="72"/>
      <c r="L106" s="107"/>
      <c r="M106" s="110"/>
      <c r="N106" s="110"/>
      <c r="O106" s="110"/>
    </row>
    <row r="107" spans="1:15" ht="18" customHeight="1" x14ac:dyDescent="0.15">
      <c r="A107" s="73"/>
      <c r="B107" s="72"/>
      <c r="C107" s="72"/>
      <c r="D107" s="72"/>
      <c r="E107" s="72"/>
      <c r="F107" s="72"/>
      <c r="G107" s="72"/>
      <c r="H107" s="72"/>
      <c r="I107" s="74"/>
      <c r="J107" s="76"/>
      <c r="K107" s="72"/>
      <c r="L107" s="107"/>
      <c r="N107" s="110"/>
      <c r="O107" s="110"/>
    </row>
    <row r="108" spans="1:15" ht="18" customHeight="1" x14ac:dyDescent="0.15">
      <c r="A108" s="73"/>
      <c r="B108" s="72"/>
      <c r="C108" s="72"/>
      <c r="D108" s="72"/>
      <c r="E108" s="72"/>
      <c r="F108" s="72"/>
      <c r="G108" s="72"/>
      <c r="H108" s="72"/>
      <c r="I108" s="74"/>
      <c r="J108" s="76"/>
      <c r="K108" s="72"/>
      <c r="L108" s="107"/>
      <c r="N108" s="110"/>
      <c r="O108" s="110"/>
    </row>
    <row r="109" spans="1:15" ht="18" customHeight="1" x14ac:dyDescent="0.15">
      <c r="A109" s="73"/>
      <c r="B109" s="72"/>
      <c r="C109" s="72"/>
      <c r="D109" s="72"/>
      <c r="E109" s="72"/>
      <c r="F109" s="72"/>
      <c r="G109" s="72"/>
      <c r="H109" s="72"/>
      <c r="I109" s="74"/>
      <c r="J109" s="76"/>
      <c r="K109" s="72"/>
      <c r="L109" s="107"/>
    </row>
    <row r="110" spans="1:15" ht="18" customHeight="1" x14ac:dyDescent="0.15">
      <c r="A110" s="73"/>
      <c r="B110" s="72"/>
      <c r="C110" s="72"/>
      <c r="D110" s="72"/>
      <c r="E110" s="72"/>
      <c r="F110" s="72"/>
      <c r="G110" s="72"/>
      <c r="H110" s="72"/>
      <c r="I110" s="74"/>
      <c r="J110" s="76"/>
      <c r="K110" s="72"/>
      <c r="L110" s="107"/>
    </row>
    <row r="111" spans="1:15" ht="18" customHeight="1" x14ac:dyDescent="0.15">
      <c r="A111" s="73"/>
      <c r="B111" s="72"/>
      <c r="C111" s="72"/>
      <c r="D111" s="72"/>
      <c r="E111" s="72"/>
      <c r="F111" s="72"/>
      <c r="G111" s="72"/>
      <c r="H111" s="72"/>
      <c r="I111" s="74"/>
      <c r="J111" s="76"/>
      <c r="K111" s="72"/>
      <c r="L111" s="107"/>
    </row>
    <row r="112" spans="1:15" ht="18" customHeight="1" x14ac:dyDescent="0.15">
      <c r="A112" s="73"/>
      <c r="B112" s="72"/>
      <c r="C112" s="72"/>
      <c r="D112" s="72"/>
      <c r="E112" s="72"/>
      <c r="F112" s="72"/>
      <c r="G112" s="72"/>
      <c r="H112" s="72"/>
      <c r="I112" s="74"/>
      <c r="J112" s="76"/>
      <c r="K112" s="72"/>
      <c r="L112" s="107"/>
    </row>
    <row r="113" spans="1:15" ht="18" customHeight="1" x14ac:dyDescent="0.15">
      <c r="A113" s="73"/>
      <c r="B113" s="72"/>
      <c r="C113" s="72"/>
      <c r="D113" s="72"/>
      <c r="E113" s="72"/>
      <c r="F113" s="72"/>
      <c r="G113" s="72"/>
      <c r="H113" s="72"/>
      <c r="I113" s="74"/>
      <c r="J113" s="75"/>
      <c r="K113" s="72"/>
      <c r="L113" s="107"/>
      <c r="M113" s="110"/>
      <c r="N113" s="110"/>
      <c r="O113" s="110"/>
    </row>
    <row r="114" spans="1:15" ht="18" customHeight="1" x14ac:dyDescent="0.15">
      <c r="A114" s="73"/>
      <c r="B114" s="72"/>
      <c r="C114" s="72"/>
      <c r="D114" s="72"/>
      <c r="E114" s="72"/>
      <c r="F114" s="72"/>
      <c r="G114" s="72"/>
      <c r="H114" s="72"/>
      <c r="I114" s="74"/>
      <c r="J114" s="75"/>
      <c r="K114" s="72"/>
      <c r="L114" s="107"/>
      <c r="M114" s="110"/>
      <c r="N114" s="110"/>
      <c r="O114" s="110"/>
    </row>
    <row r="115" spans="1:15" ht="18" customHeight="1" x14ac:dyDescent="0.15">
      <c r="A115" s="73"/>
      <c r="B115" s="72"/>
      <c r="C115" s="72"/>
      <c r="D115" s="72"/>
      <c r="E115" s="72"/>
      <c r="F115" s="72"/>
      <c r="G115" s="72"/>
      <c r="H115" s="72"/>
      <c r="I115" s="74"/>
      <c r="J115" s="76"/>
      <c r="K115" s="72"/>
      <c r="L115" s="107"/>
      <c r="N115" s="110"/>
      <c r="O115" s="110"/>
    </row>
    <row r="116" spans="1:15" ht="18" customHeight="1" x14ac:dyDescent="0.15">
      <c r="A116" s="73"/>
      <c r="B116" s="72"/>
      <c r="C116" s="72"/>
      <c r="D116" s="72"/>
      <c r="E116" s="72"/>
      <c r="F116" s="72"/>
      <c r="G116" s="72"/>
      <c r="H116" s="72"/>
      <c r="I116" s="74"/>
      <c r="J116" s="76"/>
      <c r="K116" s="72"/>
      <c r="L116" s="107"/>
      <c r="N116" s="110"/>
      <c r="O116" s="110"/>
    </row>
    <row r="117" spans="1:15" ht="18" customHeight="1" x14ac:dyDescent="0.15">
      <c r="A117" s="73"/>
      <c r="B117" s="72"/>
      <c r="C117" s="72"/>
      <c r="D117" s="72"/>
      <c r="E117" s="72"/>
      <c r="F117" s="72"/>
      <c r="G117" s="72"/>
      <c r="H117" s="72"/>
      <c r="I117" s="74"/>
      <c r="J117" s="76"/>
      <c r="K117" s="72"/>
      <c r="L117" s="107"/>
    </row>
    <row r="118" spans="1:15" ht="18" customHeight="1" x14ac:dyDescent="0.15">
      <c r="A118" s="73"/>
      <c r="B118" s="72"/>
      <c r="C118" s="72"/>
      <c r="D118" s="72"/>
      <c r="E118" s="72"/>
      <c r="F118" s="72"/>
      <c r="G118" s="72"/>
      <c r="H118" s="72"/>
      <c r="I118" s="74"/>
      <c r="J118" s="76"/>
      <c r="K118" s="72"/>
      <c r="L118" s="107"/>
    </row>
    <row r="119" spans="1:15" ht="18" customHeight="1" x14ac:dyDescent="0.15">
      <c r="A119" s="73"/>
      <c r="B119" s="72"/>
      <c r="C119" s="72"/>
      <c r="D119" s="72"/>
      <c r="E119" s="72"/>
      <c r="F119" s="72"/>
      <c r="G119" s="72"/>
      <c r="H119" s="72"/>
      <c r="I119" s="74"/>
      <c r="J119" s="76"/>
      <c r="K119" s="72"/>
      <c r="L119" s="107"/>
    </row>
    <row r="120" spans="1:15" ht="18" customHeight="1" x14ac:dyDescent="0.15">
      <c r="A120" s="73"/>
      <c r="B120" s="72"/>
      <c r="C120" s="72"/>
      <c r="D120" s="72"/>
      <c r="E120" s="72"/>
      <c r="F120" s="72"/>
      <c r="G120" s="72"/>
      <c r="H120" s="72"/>
      <c r="I120" s="74"/>
      <c r="J120" s="76"/>
      <c r="K120" s="72"/>
      <c r="L120" s="107"/>
    </row>
    <row r="121" spans="1:15" ht="18" customHeight="1" x14ac:dyDescent="0.15">
      <c r="A121" s="73"/>
      <c r="B121" s="72"/>
      <c r="C121" s="72"/>
      <c r="D121" s="72"/>
      <c r="E121" s="72"/>
      <c r="F121" s="72"/>
      <c r="G121" s="72"/>
      <c r="H121" s="72"/>
      <c r="I121" s="74"/>
      <c r="J121" s="75"/>
      <c r="K121" s="72"/>
      <c r="L121" s="107"/>
      <c r="M121" s="110"/>
      <c r="N121" s="110"/>
      <c r="O121" s="110"/>
    </row>
    <row r="122" spans="1:15" ht="18" customHeight="1" x14ac:dyDescent="0.15">
      <c r="A122" s="73"/>
      <c r="B122" s="72"/>
      <c r="C122" s="72"/>
      <c r="D122" s="72"/>
      <c r="E122" s="72"/>
      <c r="F122" s="72"/>
      <c r="G122" s="72"/>
      <c r="H122" s="72"/>
      <c r="I122" s="74"/>
      <c r="J122" s="75"/>
      <c r="K122" s="72"/>
      <c r="L122" s="107"/>
      <c r="M122" s="110"/>
      <c r="N122" s="110"/>
      <c r="O122" s="110"/>
    </row>
    <row r="123" spans="1:15" ht="18" customHeight="1" x14ac:dyDescent="0.15">
      <c r="A123" s="73"/>
      <c r="B123" s="72"/>
      <c r="C123" s="72"/>
      <c r="D123" s="72"/>
      <c r="E123" s="72"/>
      <c r="F123" s="72"/>
      <c r="G123" s="72"/>
      <c r="H123" s="72"/>
      <c r="I123" s="74"/>
      <c r="J123" s="76"/>
      <c r="K123" s="72"/>
      <c r="L123" s="107"/>
      <c r="N123" s="110"/>
      <c r="O123" s="110"/>
    </row>
    <row r="124" spans="1:15" ht="18" customHeight="1" x14ac:dyDescent="0.15">
      <c r="A124" s="73"/>
      <c r="B124" s="72"/>
      <c r="C124" s="72"/>
      <c r="D124" s="72"/>
      <c r="E124" s="72"/>
      <c r="F124" s="72"/>
      <c r="G124" s="72"/>
      <c r="H124" s="72"/>
      <c r="I124" s="74"/>
      <c r="J124" s="76"/>
      <c r="K124" s="72"/>
      <c r="L124" s="107"/>
      <c r="N124" s="110"/>
      <c r="O124" s="110"/>
    </row>
    <row r="125" spans="1:15" ht="18" customHeight="1" x14ac:dyDescent="0.15">
      <c r="A125" s="73"/>
      <c r="B125" s="72"/>
      <c r="C125" s="72"/>
      <c r="D125" s="72"/>
      <c r="E125" s="72"/>
      <c r="F125" s="72"/>
      <c r="G125" s="72"/>
      <c r="H125" s="72"/>
      <c r="I125" s="74"/>
      <c r="J125" s="76"/>
      <c r="K125" s="72"/>
      <c r="L125" s="107"/>
    </row>
    <row r="126" spans="1:15" ht="18" customHeight="1" x14ac:dyDescent="0.15">
      <c r="A126" s="73"/>
      <c r="B126" s="72"/>
      <c r="C126" s="72"/>
      <c r="D126" s="72"/>
      <c r="E126" s="72"/>
      <c r="F126" s="72"/>
      <c r="G126" s="72"/>
      <c r="H126" s="72"/>
      <c r="I126" s="74"/>
      <c r="J126" s="76"/>
      <c r="K126" s="72"/>
      <c r="L126" s="107"/>
    </row>
    <row r="127" spans="1:15" ht="18" customHeight="1" x14ac:dyDescent="0.15">
      <c r="A127" s="73"/>
      <c r="B127" s="72"/>
      <c r="C127" s="72"/>
      <c r="D127" s="72"/>
      <c r="E127" s="72"/>
      <c r="F127" s="72"/>
      <c r="G127" s="72"/>
      <c r="H127" s="72"/>
      <c r="I127" s="74"/>
      <c r="J127" s="76"/>
      <c r="K127" s="72"/>
      <c r="L127" s="107"/>
    </row>
    <row r="128" spans="1:15" ht="18" customHeight="1" x14ac:dyDescent="0.15">
      <c r="A128" s="73"/>
      <c r="B128" s="72"/>
      <c r="C128" s="72"/>
      <c r="D128" s="72"/>
      <c r="E128" s="72"/>
      <c r="F128" s="72"/>
      <c r="G128" s="72"/>
      <c r="H128" s="72"/>
      <c r="I128" s="74"/>
      <c r="J128" s="76"/>
      <c r="K128" s="72"/>
      <c r="L128" s="107"/>
    </row>
    <row r="129" spans="1:27" ht="18" customHeight="1" x14ac:dyDescent="0.15">
      <c r="A129" s="73"/>
      <c r="B129" s="72"/>
      <c r="C129" s="72"/>
      <c r="D129" s="72"/>
      <c r="E129" s="72"/>
      <c r="F129" s="72"/>
      <c r="G129" s="72"/>
      <c r="H129" s="72"/>
      <c r="I129" s="74"/>
      <c r="J129" s="75"/>
      <c r="K129" s="72"/>
      <c r="L129" s="107"/>
      <c r="M129" s="123"/>
      <c r="N129" s="120"/>
      <c r="O129" s="120"/>
      <c r="P129" s="120"/>
      <c r="Q129" s="120"/>
      <c r="R129" s="120"/>
      <c r="S129" s="120"/>
      <c r="T129" s="120"/>
      <c r="U129" s="120"/>
      <c r="V129" s="121"/>
      <c r="W129" s="120"/>
      <c r="X129" s="122"/>
      <c r="Y129" s="110"/>
      <c r="Z129" s="110"/>
      <c r="AA129" s="110"/>
    </row>
  </sheetData>
  <sheetProtection algorithmName="SHA-512" hashValue="Osmv3m0WoVtTzP1Sd+TGXKTw1PEIvbrqq3IT8/4aDbw2JpO4LXeFwgpmFbYd672KOifIQhbtE6DcmnwJx1L5ig==" saltValue="Z9Bwsy+/XI+iIvBt5jPqhw==" spinCount="100000" sheet="1" formatRows="0" insertRows="0" insertHyperlinks="0" deleteRows="0" selectLockedCells="1"/>
  <mergeCells count="4">
    <mergeCell ref="A2:K2"/>
    <mergeCell ref="I8:J8"/>
    <mergeCell ref="A5:B5"/>
    <mergeCell ref="I6:K6"/>
  </mergeCells>
  <phoneticPr fontId="2"/>
  <dataValidations count="9">
    <dataValidation type="list" errorStyle="warning" allowBlank="1" sqref="O94 C9:C129 O129" xr:uid="{11FA9D59-B755-4965-8F2E-6A57518E25CE}">
      <formula1>$N$1:$N$4</formula1>
    </dataValidation>
    <dataValidation type="list" allowBlank="1" showInputMessage="1" sqref="Q94 E9:E129 Q129" xr:uid="{6A1DAD98-74AE-498A-A389-F03AFF3B75CE}">
      <formula1>$M$1:$M$2</formula1>
    </dataValidation>
    <dataValidation type="list" allowBlank="1" sqref="T94 H9:H129 T129" xr:uid="{B05AA6B5-F3B0-4857-A617-1807DA9B2433}">
      <formula1>$O$1:$O$8</formula1>
    </dataValidation>
    <dataValidation errorStyle="warning" allowBlank="1" showInputMessage="1" sqref="W94 K9:K129 W129" xr:uid="{64C76F4F-9BFA-4E81-B8C7-5E3ED711043D}"/>
    <dataValidation type="list" allowBlank="1" showInputMessage="1" showErrorMessage="1" sqref="U94 I9:I129 U129" xr:uid="{F0ADE23F-BD14-4835-A812-B9593D13216D}">
      <formula1>$P$1:$P$2</formula1>
    </dataValidation>
    <dataValidation type="list" allowBlank="1" showInputMessage="1" showErrorMessage="1" sqref="R94 F9:F129 R129" xr:uid="{287B12E7-ACDE-4F2D-889A-AB4884A849AF}">
      <formula1>$Q$1:$Q$2</formula1>
    </dataValidation>
    <dataValidation type="list" errorStyle="warning" allowBlank="1" sqref="P94 D9:D129 P129" xr:uid="{CFBA2715-C2D5-4443-BC90-B753CE799773}">
      <formula1>$S$1:$S$2</formula1>
    </dataValidation>
    <dataValidation type="list" allowBlank="1" showInputMessage="1" sqref="N94 B9:B129 N129" xr:uid="{57C0F887-FBEB-402F-910F-7E142C58B5B6}">
      <formula1>$R$1:$R$2</formula1>
    </dataValidation>
    <dataValidation type="list" allowBlank="1" showInputMessage="1" showErrorMessage="1" sqref="X94 L9:L129 X129" xr:uid="{99874B50-47B3-482C-8234-8796B8BD436E}">
      <formula1>$T$1:$T$2</formula1>
    </dataValidation>
  </dataValidations>
  <printOptions horizontalCentered="1" verticalCentered="1"/>
  <pageMargins left="0.25" right="0.25" top="0.75" bottom="0.75" header="0.3" footer="0.3"/>
  <pageSetup paperSize="9" orientation="landscape" blackAndWhite="1" r:id="rId1"/>
  <ignoredErrors>
    <ignoredError sqref="I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/>
  </sheetPr>
  <dimension ref="A1:DA30"/>
  <sheetViews>
    <sheetView view="pageBreakPreview" zoomScale="115" zoomScaleNormal="75" zoomScaleSheetLayoutView="115" workbookViewId="0">
      <selection activeCell="E4" sqref="E4"/>
    </sheetView>
  </sheetViews>
  <sheetFormatPr defaultColWidth="9" defaultRowHeight="13.5" x14ac:dyDescent="0.15"/>
  <cols>
    <col min="1" max="2" width="5.25" style="88" customWidth="1"/>
    <col min="3" max="4" width="5.375" style="88" customWidth="1"/>
    <col min="5" max="8" width="5.25" style="88" customWidth="1"/>
    <col min="9" max="10" width="6.125" style="88" customWidth="1"/>
    <col min="11" max="14" width="5.25" style="88" customWidth="1"/>
    <col min="15" max="18" width="6.125" style="88" customWidth="1"/>
    <col min="19" max="19" width="5.75" style="88" customWidth="1"/>
    <col min="20" max="22" width="5.25" style="88" customWidth="1"/>
    <col min="23" max="24" width="5.25" style="85" customWidth="1"/>
    <col min="25" max="25" width="9" style="85"/>
    <col min="26" max="26" width="9" style="86" hidden="1" customWidth="1"/>
    <col min="27" max="34" width="9" style="85" hidden="1" customWidth="1"/>
    <col min="35" max="35" width="9" style="87" hidden="1" customWidth="1"/>
    <col min="36" max="36" width="9" style="86" hidden="1" customWidth="1"/>
    <col min="37" max="44" width="9" style="85" hidden="1" customWidth="1"/>
    <col min="45" max="45" width="9" style="87" hidden="1" customWidth="1"/>
    <col min="46" max="54" width="9" style="85" customWidth="1"/>
    <col min="55" max="55" width="9" style="87" customWidth="1"/>
    <col min="56" max="64" width="9" style="85" customWidth="1"/>
    <col min="65" max="65" width="9" style="87" customWidth="1"/>
    <col min="66" max="74" width="9" style="85" customWidth="1"/>
    <col min="75" max="75" width="9" style="87" customWidth="1"/>
    <col min="76" max="84" width="9" style="85" customWidth="1"/>
    <col min="85" max="85" width="9" style="87" customWidth="1"/>
    <col min="86" max="94" width="9" style="85" customWidth="1"/>
    <col min="95" max="95" width="9" style="87" customWidth="1"/>
    <col min="96" max="104" width="9" style="85"/>
    <col min="105" max="105" width="9" style="87"/>
    <col min="106" max="16384" width="9" style="88"/>
  </cols>
  <sheetData>
    <row r="1" spans="1:105" ht="12.75" customHeight="1" x14ac:dyDescent="0.15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271"/>
      <c r="R1" s="271"/>
      <c r="S1" s="271"/>
      <c r="T1" s="271"/>
      <c r="U1" s="271"/>
      <c r="V1" s="83"/>
      <c r="W1" s="84" t="s">
        <v>156</v>
      </c>
      <c r="X1" s="84" t="s">
        <v>157</v>
      </c>
      <c r="Z1" s="86" t="s">
        <v>115</v>
      </c>
      <c r="AJ1" s="86" t="s">
        <v>116</v>
      </c>
    </row>
    <row r="2" spans="1:105" s="80" customFormat="1" ht="17.25" customHeight="1" x14ac:dyDescent="0.15">
      <c r="F2" s="89"/>
      <c r="G2" s="89" t="s">
        <v>75</v>
      </c>
      <c r="W2" s="90"/>
      <c r="X2" s="90"/>
      <c r="Y2" s="90"/>
      <c r="Z2" s="91" t="e" cm="1" vm="1">
        <f t="array" ref="Z2">_xlfn._xlws.FILTER(患者受入状況報告書!A8:J393,患者受入状況報告書!H8:H393="宇治")</f>
        <v>#VALUE!</v>
      </c>
      <c r="AA2" s="90"/>
      <c r="AB2" s="90"/>
      <c r="AC2" s="90"/>
      <c r="AD2" s="90"/>
      <c r="AE2" s="90"/>
      <c r="AF2" s="90"/>
      <c r="AG2" s="90"/>
      <c r="AH2" s="90"/>
      <c r="AI2" s="92"/>
      <c r="AJ2" s="91" t="e" cm="1" vm="1">
        <f t="array" ref="AJ2">_xlfn._xlws.FILTER(患者受入状況報告書!A8:J393,患者受入状況報告書!H8:H393="城陽")</f>
        <v>#VALUE!</v>
      </c>
      <c r="AK2" s="90"/>
      <c r="AL2" s="90"/>
      <c r="AM2" s="90"/>
      <c r="AN2" s="90"/>
      <c r="AO2" s="90"/>
      <c r="AP2" s="90"/>
      <c r="AQ2" s="90"/>
      <c r="AR2" s="90"/>
      <c r="AS2" s="92"/>
      <c r="AT2" s="90" t="e" cm="1" vm="1">
        <f t="array" ref="AT2">_xlfn._xlws.FILTER(患者受入状況報告書!A8:J393,患者受入状況報告書!H8:H393="八幡")</f>
        <v>#VALUE!</v>
      </c>
      <c r="AU2" s="90"/>
      <c r="AV2" s="90"/>
      <c r="AW2" s="90"/>
      <c r="AX2" s="90"/>
      <c r="AY2" s="90"/>
      <c r="AZ2" s="90"/>
      <c r="BA2" s="90"/>
      <c r="BB2" s="90"/>
      <c r="BC2" s="92"/>
      <c r="BD2" s="90" t="e" cm="1" vm="1">
        <f t="array" ref="BD2">_xlfn._xlws.FILTER(患者受入状況報告書!A8:J393,患者受入状況報告書!H8:H393="京田辺")</f>
        <v>#VALUE!</v>
      </c>
      <c r="BE2" s="90"/>
      <c r="BF2" s="90"/>
      <c r="BG2" s="90"/>
      <c r="BH2" s="90"/>
      <c r="BI2" s="90"/>
      <c r="BJ2" s="90"/>
      <c r="BK2" s="90"/>
      <c r="BL2" s="90"/>
      <c r="BM2" s="92"/>
      <c r="BN2" s="90" t="e" cm="1" vm="1">
        <f t="array" ref="BN2">_xlfn._xlws.FILTER(患者受入状況報告書!A8:J393,患者受入状況報告書!H8:H393="久御山")</f>
        <v>#VALUE!</v>
      </c>
      <c r="BO2" s="90"/>
      <c r="BP2" s="90"/>
      <c r="BQ2" s="90"/>
      <c r="BR2" s="90"/>
      <c r="BS2" s="90"/>
      <c r="BT2" s="90"/>
      <c r="BU2" s="90"/>
      <c r="BV2" s="90"/>
      <c r="BW2" s="92"/>
      <c r="BX2" s="90" t="e" cm="1" vm="1">
        <f t="array" ref="BX2">_xlfn._xlws.FILTER(患者受入状況報告書!A8:J393,患者受入状況報告書!H8:H393="井手")</f>
        <v>#VALUE!</v>
      </c>
      <c r="BY2" s="90"/>
      <c r="BZ2" s="90"/>
      <c r="CA2" s="90"/>
      <c r="CB2" s="90"/>
      <c r="CC2" s="90"/>
      <c r="CD2" s="90"/>
      <c r="CE2" s="90"/>
      <c r="CF2" s="90"/>
      <c r="CG2" s="92"/>
      <c r="CH2" s="90" t="e" cm="1" vm="1">
        <f t="array" ref="CH2">_xlfn._xlws.FILTER(患者受入状況報告書!A8:J393,患者受入状況報告書!H8:H393="宇治田原")</f>
        <v>#VALUE!</v>
      </c>
      <c r="CI2" s="90"/>
      <c r="CJ2" s="90"/>
      <c r="CK2" s="90"/>
      <c r="CL2" s="90"/>
      <c r="CM2" s="90"/>
      <c r="CN2" s="90"/>
      <c r="CO2" s="90"/>
      <c r="CP2" s="90"/>
      <c r="CQ2" s="92"/>
      <c r="CR2" s="90" t="e" cm="1" vm="1">
        <f t="array" ref="CR2">_xlfn._xlws.FILTER(患者受入状況報告書!A8:J393,患者受入状況報告書!H8:H393="その他")</f>
        <v>#VALUE!</v>
      </c>
      <c r="CS2" s="90"/>
      <c r="CT2" s="90"/>
      <c r="CU2" s="90"/>
      <c r="CV2" s="90"/>
      <c r="CW2" s="90"/>
      <c r="CX2" s="90"/>
      <c r="CY2" s="90"/>
      <c r="CZ2" s="90"/>
      <c r="DA2" s="92"/>
    </row>
    <row r="3" spans="1:105" s="80" customFormat="1" ht="13.5" customHeight="1" x14ac:dyDescent="0.15">
      <c r="F3" s="89"/>
      <c r="W3" s="90"/>
      <c r="X3" s="90"/>
      <c r="Y3" s="90"/>
      <c r="Z3" s="91"/>
      <c r="AA3" s="90"/>
      <c r="AB3" s="90"/>
      <c r="AC3" s="90"/>
      <c r="AD3" s="90"/>
      <c r="AE3" s="90"/>
      <c r="AF3" s="90"/>
      <c r="AG3" s="90"/>
      <c r="AH3" s="90"/>
      <c r="AI3" s="92"/>
      <c r="AJ3" s="91"/>
      <c r="AK3" s="90"/>
      <c r="AL3" s="90"/>
      <c r="AM3" s="90"/>
      <c r="AN3" s="90"/>
      <c r="AO3" s="90"/>
      <c r="AP3" s="90"/>
      <c r="AQ3" s="90"/>
      <c r="AR3" s="90"/>
      <c r="AS3" s="92"/>
      <c r="AT3" s="90"/>
      <c r="AU3" s="90"/>
      <c r="AV3" s="90"/>
      <c r="AW3" s="90"/>
      <c r="AX3" s="90"/>
      <c r="AY3" s="90"/>
      <c r="AZ3" s="90"/>
      <c r="BA3" s="90"/>
      <c r="BB3" s="90"/>
      <c r="BC3" s="92"/>
      <c r="BD3" s="90"/>
      <c r="BE3" s="90"/>
      <c r="BF3" s="90"/>
      <c r="BG3" s="90"/>
      <c r="BH3" s="90"/>
      <c r="BI3" s="90"/>
      <c r="BJ3" s="90"/>
      <c r="BK3" s="90"/>
      <c r="BL3" s="90"/>
      <c r="BM3" s="92"/>
      <c r="BN3" s="90"/>
      <c r="BO3" s="90"/>
      <c r="BP3" s="90"/>
      <c r="BQ3" s="90"/>
      <c r="BR3" s="90"/>
      <c r="BS3" s="90"/>
      <c r="BT3" s="90"/>
      <c r="BU3" s="90"/>
      <c r="BV3" s="90"/>
      <c r="BW3" s="92"/>
      <c r="BX3" s="90"/>
      <c r="BY3" s="90"/>
      <c r="BZ3" s="90"/>
      <c r="CA3" s="90"/>
      <c r="CB3" s="90"/>
      <c r="CC3" s="90"/>
      <c r="CD3" s="90"/>
      <c r="CE3" s="90"/>
      <c r="CF3" s="90"/>
      <c r="CG3" s="92"/>
      <c r="CH3" s="90"/>
      <c r="CI3" s="90"/>
      <c r="CJ3" s="90"/>
      <c r="CK3" s="90"/>
      <c r="CL3" s="90"/>
      <c r="CM3" s="90"/>
      <c r="CN3" s="90"/>
      <c r="CO3" s="90"/>
      <c r="CP3" s="90"/>
      <c r="CQ3" s="92"/>
      <c r="CR3" s="90"/>
      <c r="CS3" s="90"/>
      <c r="CT3" s="90"/>
      <c r="CU3" s="90"/>
      <c r="CV3" s="90"/>
      <c r="CW3" s="90"/>
      <c r="CX3" s="90"/>
      <c r="CY3" s="90"/>
      <c r="CZ3" s="90"/>
      <c r="DA3" s="92"/>
    </row>
    <row r="4" spans="1:105" ht="17.25" customHeight="1" x14ac:dyDescent="0.15">
      <c r="A4" s="93" t="s">
        <v>121</v>
      </c>
      <c r="B4" s="79"/>
      <c r="C4" s="93" t="s">
        <v>92</v>
      </c>
      <c r="D4" s="93" t="s">
        <v>93</v>
      </c>
      <c r="E4" s="79"/>
      <c r="F4" s="94" t="s">
        <v>28</v>
      </c>
      <c r="G4" s="80"/>
      <c r="H4" s="80"/>
      <c r="I4" s="80"/>
      <c r="J4" s="80"/>
      <c r="K4" s="80"/>
      <c r="L4" s="80"/>
      <c r="M4" s="80"/>
      <c r="N4" s="80"/>
      <c r="O4" s="80"/>
      <c r="P4" s="80"/>
      <c r="Q4" s="94" t="s">
        <v>65</v>
      </c>
      <c r="R4" s="272">
        <f>'様式第３号（第７条関係）【実績報告書】'!J12</f>
        <v>0</v>
      </c>
      <c r="S4" s="272"/>
      <c r="T4" s="272"/>
      <c r="U4" s="272"/>
      <c r="V4" s="95"/>
      <c r="W4" s="96"/>
      <c r="X4" s="96"/>
    </row>
    <row r="5" spans="1:105" ht="12.75" customHeight="1" x14ac:dyDescent="0.15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90"/>
      <c r="X5" s="90"/>
    </row>
    <row r="6" spans="1:105" ht="12.75" customHeight="1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90"/>
      <c r="X6" s="90"/>
    </row>
    <row r="7" spans="1:105" ht="12.75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90"/>
      <c r="X7" s="90"/>
    </row>
    <row r="8" spans="1:105" ht="30" customHeight="1" x14ac:dyDescent="0.15">
      <c r="A8" s="274" t="s">
        <v>91</v>
      </c>
      <c r="B8" s="274"/>
      <c r="C8" s="274" t="s">
        <v>84</v>
      </c>
      <c r="D8" s="274"/>
      <c r="E8" s="274"/>
      <c r="F8" s="274" t="s">
        <v>87</v>
      </c>
      <c r="G8" s="274"/>
      <c r="H8" s="274"/>
      <c r="I8" s="274" t="s">
        <v>88</v>
      </c>
      <c r="J8" s="274"/>
      <c r="K8" s="274"/>
      <c r="L8" s="274" t="s">
        <v>68</v>
      </c>
      <c r="M8" s="274"/>
      <c r="N8" s="274"/>
      <c r="O8" s="274" t="s">
        <v>89</v>
      </c>
      <c r="P8" s="274"/>
      <c r="Q8" s="274"/>
      <c r="R8" s="274"/>
      <c r="S8" s="274"/>
      <c r="T8" s="274" t="s">
        <v>71</v>
      </c>
      <c r="U8" s="274"/>
      <c r="V8" s="83"/>
      <c r="W8" s="84"/>
      <c r="X8" s="84"/>
      <c r="AA8" s="90"/>
    </row>
    <row r="9" spans="1:105" ht="30" customHeight="1" thickBot="1" x14ac:dyDescent="0.2">
      <c r="A9" s="275"/>
      <c r="B9" s="275"/>
      <c r="C9" s="81" t="s">
        <v>85</v>
      </c>
      <c r="D9" s="81" t="s">
        <v>86</v>
      </c>
      <c r="E9" s="81" t="s">
        <v>7</v>
      </c>
      <c r="F9" s="81" t="s">
        <v>66</v>
      </c>
      <c r="G9" s="81" t="s">
        <v>72</v>
      </c>
      <c r="H9" s="81" t="s">
        <v>7</v>
      </c>
      <c r="I9" s="81" t="s">
        <v>67</v>
      </c>
      <c r="J9" s="81" t="s">
        <v>26</v>
      </c>
      <c r="K9" s="81" t="s">
        <v>7</v>
      </c>
      <c r="L9" s="81" t="s">
        <v>73</v>
      </c>
      <c r="M9" s="81" t="s">
        <v>74</v>
      </c>
      <c r="N9" s="81" t="s">
        <v>7</v>
      </c>
      <c r="O9" s="81" t="s">
        <v>90</v>
      </c>
      <c r="P9" s="81" t="s">
        <v>57</v>
      </c>
      <c r="Q9" s="81" t="s">
        <v>56</v>
      </c>
      <c r="R9" s="81" t="s">
        <v>26</v>
      </c>
      <c r="S9" s="81" t="s">
        <v>7</v>
      </c>
      <c r="T9" s="275"/>
      <c r="U9" s="275"/>
      <c r="V9" s="83"/>
      <c r="W9" s="84"/>
      <c r="X9" s="84"/>
    </row>
    <row r="10" spans="1:105" ht="30" customHeight="1" thickTop="1" x14ac:dyDescent="0.15">
      <c r="A10" s="277" t="s">
        <v>76</v>
      </c>
      <c r="B10" s="277"/>
      <c r="C10" s="82">
        <f>COUNTIF(AA2:AA200,"昼")</f>
        <v>0</v>
      </c>
      <c r="D10" s="82">
        <f>COUNTIF(AA2:AA200,"夜")</f>
        <v>0</v>
      </c>
      <c r="E10" s="82">
        <f t="shared" ref="E10:E16" si="0">SUM(C10:D10)</f>
        <v>0</v>
      </c>
      <c r="F10" s="82">
        <f>COUNTIF(AC2:AC200,"入院")</f>
        <v>0</v>
      </c>
      <c r="G10" s="82">
        <f>COUNTIF(AC2:AC200,"外来")</f>
        <v>0</v>
      </c>
      <c r="H10" s="82">
        <f t="shared" ref="H10:H16" si="1">SUM(F10:G10)</f>
        <v>0</v>
      </c>
      <c r="I10" s="82">
        <f>COUNTIF(AD2:AD200,"救急車")</f>
        <v>0</v>
      </c>
      <c r="J10" s="82">
        <f>COUNTIF(AD2:AD200,"その他")</f>
        <v>0</v>
      </c>
      <c r="K10" s="82">
        <f t="shared" ref="K10:K16" si="2">SUM(I10:J10)</f>
        <v>0</v>
      </c>
      <c r="L10" s="82">
        <f>COUNTIF(AE2:AE200,"男")</f>
        <v>0</v>
      </c>
      <c r="M10" s="82">
        <f>COUNTIF(AE2:AE200,"女")</f>
        <v>0</v>
      </c>
      <c r="N10" s="82">
        <f t="shared" ref="N10:N16" si="3">SUM(L10:M10)</f>
        <v>0</v>
      </c>
      <c r="O10" s="82">
        <f>COUNTIF(AB2:AB200,"内科")</f>
        <v>0</v>
      </c>
      <c r="P10" s="82">
        <f>COUNTIF(AB2:AB200,"外科")</f>
        <v>0</v>
      </c>
      <c r="Q10" s="82">
        <f>COUNTIF(AB2:AB200,"小児科")</f>
        <v>0</v>
      </c>
      <c r="R10" s="82">
        <f>COUNTIF(AB2:AB200,"その他")</f>
        <v>0</v>
      </c>
      <c r="S10" s="82">
        <f t="shared" ref="S10:S16" si="4">SUM(O10:R10)</f>
        <v>0</v>
      </c>
      <c r="T10" s="276"/>
      <c r="U10" s="276"/>
      <c r="V10" s="83"/>
      <c r="W10" s="84"/>
      <c r="X10" s="84"/>
    </row>
    <row r="11" spans="1:105" ht="30" customHeight="1" x14ac:dyDescent="0.15">
      <c r="A11" s="274" t="s">
        <v>77</v>
      </c>
      <c r="B11" s="274"/>
      <c r="C11" s="82">
        <f>COUNTIF(AK2:AK200,"昼")</f>
        <v>0</v>
      </c>
      <c r="D11" s="82">
        <f>COUNTIF(AK2:AK200,"夜")</f>
        <v>0</v>
      </c>
      <c r="E11" s="82">
        <f t="shared" si="0"/>
        <v>0</v>
      </c>
      <c r="F11" s="82">
        <f>COUNTIF(AM2:AM200,"入院")</f>
        <v>0</v>
      </c>
      <c r="G11" s="82">
        <f>COUNTIF(AM2:AM200,"外来")</f>
        <v>0</v>
      </c>
      <c r="H11" s="82">
        <f t="shared" si="1"/>
        <v>0</v>
      </c>
      <c r="I11" s="82">
        <f>COUNTIF(AN2:AN200,"救急車")</f>
        <v>0</v>
      </c>
      <c r="J11" s="82">
        <f>COUNTIF(AN2:AN200,"その他")</f>
        <v>0</v>
      </c>
      <c r="K11" s="82">
        <f t="shared" si="2"/>
        <v>0</v>
      </c>
      <c r="L11" s="82">
        <f>COUNTIF(AO2:AO200,"男")</f>
        <v>0</v>
      </c>
      <c r="M11" s="82">
        <f>COUNTIF(AO2:AO200,"女")</f>
        <v>0</v>
      </c>
      <c r="N11" s="82">
        <f t="shared" si="3"/>
        <v>0</v>
      </c>
      <c r="O11" s="82">
        <f>COUNTIF(AL2:AL200,"内科")</f>
        <v>0</v>
      </c>
      <c r="P11" s="82">
        <f>COUNTIF(AL2:AL200,"外科")</f>
        <v>0</v>
      </c>
      <c r="Q11" s="82">
        <f>COUNTIF(AL2:AL200,"小児科")</f>
        <v>0</v>
      </c>
      <c r="R11" s="82">
        <f>COUNTIF(AL2:AL200,"その他")</f>
        <v>0</v>
      </c>
      <c r="S11" s="82">
        <f t="shared" si="4"/>
        <v>0</v>
      </c>
      <c r="T11" s="273"/>
      <c r="U11" s="273"/>
      <c r="V11" s="83"/>
      <c r="W11" s="84"/>
      <c r="X11" s="84"/>
    </row>
    <row r="12" spans="1:105" ht="30" customHeight="1" x14ac:dyDescent="0.15">
      <c r="A12" s="274" t="s">
        <v>78</v>
      </c>
      <c r="B12" s="274"/>
      <c r="C12" s="82">
        <f>COUNTIF(AU2:AU200,"昼")</f>
        <v>0</v>
      </c>
      <c r="D12" s="82">
        <f>COUNTIF(AU2:AU200,"夜")</f>
        <v>0</v>
      </c>
      <c r="E12" s="82">
        <f t="shared" si="0"/>
        <v>0</v>
      </c>
      <c r="F12" s="82">
        <f>COUNTIF(AW2:AW200,"入院")</f>
        <v>0</v>
      </c>
      <c r="G12" s="82">
        <f>COUNTIF(AW2:AW200,"外来")</f>
        <v>0</v>
      </c>
      <c r="H12" s="82">
        <f t="shared" si="1"/>
        <v>0</v>
      </c>
      <c r="I12" s="82">
        <f>COUNTIF(AX2:AX200,"救急車")</f>
        <v>0</v>
      </c>
      <c r="J12" s="82">
        <f>COUNTIF(AX2:AX200,"その他")</f>
        <v>0</v>
      </c>
      <c r="K12" s="82">
        <f t="shared" si="2"/>
        <v>0</v>
      </c>
      <c r="L12" s="82">
        <f>COUNTIF(AY2:AY200,"男")</f>
        <v>0</v>
      </c>
      <c r="M12" s="82">
        <f>COUNTIF(AY2:AY200,"女")</f>
        <v>0</v>
      </c>
      <c r="N12" s="82">
        <f t="shared" si="3"/>
        <v>0</v>
      </c>
      <c r="O12" s="82">
        <f>COUNTIF(AV2:AV200,"内科")</f>
        <v>0</v>
      </c>
      <c r="P12" s="82">
        <f>COUNTIF(AV2:AV200,"外科")</f>
        <v>0</v>
      </c>
      <c r="Q12" s="82">
        <f>COUNTIF(AV2:AV200,"小児科")</f>
        <v>0</v>
      </c>
      <c r="R12" s="82">
        <f>COUNTIF(AV2:AV200,"その他")</f>
        <v>0</v>
      </c>
      <c r="S12" s="82">
        <f t="shared" si="4"/>
        <v>0</v>
      </c>
      <c r="T12" s="273"/>
      <c r="U12" s="273"/>
      <c r="V12" s="83"/>
      <c r="W12" s="84"/>
      <c r="X12" s="84"/>
    </row>
    <row r="13" spans="1:105" ht="30" customHeight="1" x14ac:dyDescent="0.15">
      <c r="A13" s="274" t="s">
        <v>120</v>
      </c>
      <c r="B13" s="274"/>
      <c r="C13" s="82">
        <f>COUNTIF(BE2:BE200,"昼")</f>
        <v>0</v>
      </c>
      <c r="D13" s="82">
        <f>COUNTIF(BE2:BE200,"夜")</f>
        <v>0</v>
      </c>
      <c r="E13" s="82">
        <f t="shared" si="0"/>
        <v>0</v>
      </c>
      <c r="F13" s="82">
        <f>COUNTIF(BG2:BG200,"入院")</f>
        <v>0</v>
      </c>
      <c r="G13" s="82">
        <f>COUNTIF(BG2:BG200,"外来")</f>
        <v>0</v>
      </c>
      <c r="H13" s="82">
        <f t="shared" si="1"/>
        <v>0</v>
      </c>
      <c r="I13" s="82">
        <f>COUNTIF(BH2:BH200,"救急車")</f>
        <v>0</v>
      </c>
      <c r="J13" s="82">
        <f>COUNTIF(BH2:BH200,"その他")</f>
        <v>0</v>
      </c>
      <c r="K13" s="82">
        <f t="shared" si="2"/>
        <v>0</v>
      </c>
      <c r="L13" s="82">
        <f>COUNTIF(BI2:BI200,"男")</f>
        <v>0</v>
      </c>
      <c r="M13" s="82">
        <f>COUNTIF(BI2:BI200,"女")</f>
        <v>0</v>
      </c>
      <c r="N13" s="82">
        <f t="shared" si="3"/>
        <v>0</v>
      </c>
      <c r="O13" s="82">
        <f>COUNTIF(BF2:BF200,"内科")</f>
        <v>0</v>
      </c>
      <c r="P13" s="82">
        <f>COUNTIF(BF2:BF200,"外科")</f>
        <v>0</v>
      </c>
      <c r="Q13" s="82">
        <f>COUNTIF(BF2:BF200,"小児科")</f>
        <v>0</v>
      </c>
      <c r="R13" s="82">
        <f>COUNTIF(BF2:BF200,"その他")</f>
        <v>0</v>
      </c>
      <c r="S13" s="82">
        <f t="shared" si="4"/>
        <v>0</v>
      </c>
      <c r="T13" s="273"/>
      <c r="U13" s="273"/>
      <c r="V13" s="83"/>
      <c r="W13" s="84"/>
      <c r="X13" s="84"/>
    </row>
    <row r="14" spans="1:105" ht="30" customHeight="1" x14ac:dyDescent="0.15">
      <c r="A14" s="274" t="s">
        <v>79</v>
      </c>
      <c r="B14" s="274"/>
      <c r="C14" s="82">
        <f>COUNTIF(BO2:BO200,"昼")</f>
        <v>0</v>
      </c>
      <c r="D14" s="82">
        <f>COUNTIF(BO2:BO202,"夜")</f>
        <v>0</v>
      </c>
      <c r="E14" s="82">
        <f t="shared" si="0"/>
        <v>0</v>
      </c>
      <c r="F14" s="82">
        <f>COUNTIF(BQ2:BQ200,"入院")</f>
        <v>0</v>
      </c>
      <c r="G14" s="82">
        <f>COUNTIF(BQ2:BQ200,"外来")</f>
        <v>0</v>
      </c>
      <c r="H14" s="82">
        <f t="shared" si="1"/>
        <v>0</v>
      </c>
      <c r="I14" s="82">
        <f>COUNTIF(BR2:BR200,"救急車")</f>
        <v>0</v>
      </c>
      <c r="J14" s="82">
        <f>COUNTIF(BR2:BR200,"その他")</f>
        <v>0</v>
      </c>
      <c r="K14" s="82">
        <f t="shared" si="2"/>
        <v>0</v>
      </c>
      <c r="L14" s="82">
        <f>COUNTIF(BS2:BS200,"男")</f>
        <v>0</v>
      </c>
      <c r="M14" s="82">
        <f>COUNTIF(BS2:BS200,"女")</f>
        <v>0</v>
      </c>
      <c r="N14" s="82">
        <f t="shared" si="3"/>
        <v>0</v>
      </c>
      <c r="O14" s="82">
        <f>COUNTIF(BP2:BP200,"内科")</f>
        <v>0</v>
      </c>
      <c r="P14" s="82">
        <f>COUNTIF(BP2:BP200,"外科")</f>
        <v>0</v>
      </c>
      <c r="Q14" s="82">
        <f>COUNTIF(BP2:BP200,"小児科")</f>
        <v>0</v>
      </c>
      <c r="R14" s="82">
        <f>COUNTIF(BP2:BP200,"その他")</f>
        <v>0</v>
      </c>
      <c r="S14" s="82">
        <f t="shared" si="4"/>
        <v>0</v>
      </c>
      <c r="T14" s="273"/>
      <c r="U14" s="273"/>
      <c r="V14" s="83"/>
      <c r="W14" s="84"/>
      <c r="X14" s="84"/>
    </row>
    <row r="15" spans="1:105" ht="30" customHeight="1" x14ac:dyDescent="0.15">
      <c r="A15" s="274" t="s">
        <v>80</v>
      </c>
      <c r="B15" s="274"/>
      <c r="C15" s="82">
        <f>COUNTIF(BY2:BY200,"昼")</f>
        <v>0</v>
      </c>
      <c r="D15" s="82">
        <f>COUNTIF(BY2:BY200,"夜")</f>
        <v>0</v>
      </c>
      <c r="E15" s="82">
        <f t="shared" si="0"/>
        <v>0</v>
      </c>
      <c r="F15" s="82">
        <f>COUNTIF(CA2:CA200,"入院")</f>
        <v>0</v>
      </c>
      <c r="G15" s="82">
        <f>COUNTIF(CA2:CA200,"外来")</f>
        <v>0</v>
      </c>
      <c r="H15" s="82">
        <f t="shared" si="1"/>
        <v>0</v>
      </c>
      <c r="I15" s="82">
        <f>COUNTIF(CB2:CB200,"救急車")</f>
        <v>0</v>
      </c>
      <c r="J15" s="82">
        <f>COUNTIF(CB2:CB200,"その他")</f>
        <v>0</v>
      </c>
      <c r="K15" s="82">
        <f t="shared" si="2"/>
        <v>0</v>
      </c>
      <c r="L15" s="82">
        <f>COUNTIF(CC2:CC200,"男")</f>
        <v>0</v>
      </c>
      <c r="M15" s="82">
        <f>COUNTIF(CC2:CC200,"女")</f>
        <v>0</v>
      </c>
      <c r="N15" s="82">
        <f t="shared" si="3"/>
        <v>0</v>
      </c>
      <c r="O15" s="82">
        <f>COUNTIF(BZ2:BZ200,"内科")</f>
        <v>0</v>
      </c>
      <c r="P15" s="82">
        <f>COUNTIF(BZ2:BZ200,"外科")</f>
        <v>0</v>
      </c>
      <c r="Q15" s="82">
        <f>COUNTIF(BZ2:BZ200,"小児科")</f>
        <v>0</v>
      </c>
      <c r="R15" s="82">
        <f>COUNTIF(BZ2:BZ200,"その他")</f>
        <v>0</v>
      </c>
      <c r="S15" s="82">
        <f t="shared" si="4"/>
        <v>0</v>
      </c>
      <c r="T15" s="273"/>
      <c r="U15" s="273"/>
      <c r="V15" s="83"/>
      <c r="W15" s="84"/>
      <c r="X15" s="84"/>
    </row>
    <row r="16" spans="1:105" ht="30" customHeight="1" x14ac:dyDescent="0.15">
      <c r="A16" s="274" t="s">
        <v>81</v>
      </c>
      <c r="B16" s="274"/>
      <c r="C16" s="82">
        <f>COUNTIF(CI2:CI200,"昼")</f>
        <v>0</v>
      </c>
      <c r="D16" s="82">
        <f>COUNTIF(CI2:CI200,"夜")</f>
        <v>0</v>
      </c>
      <c r="E16" s="82">
        <f t="shared" si="0"/>
        <v>0</v>
      </c>
      <c r="F16" s="82">
        <f>COUNTIF(CK2:CK200,"入院")</f>
        <v>0</v>
      </c>
      <c r="G16" s="82">
        <f>COUNTIF(CK2:CK200,"外来")</f>
        <v>0</v>
      </c>
      <c r="H16" s="82">
        <f t="shared" si="1"/>
        <v>0</v>
      </c>
      <c r="I16" s="82">
        <f>COUNTIF(CL2:CL200,"救急車")</f>
        <v>0</v>
      </c>
      <c r="J16" s="82">
        <f>COUNTIF(CL2:CL200,"その他")</f>
        <v>0</v>
      </c>
      <c r="K16" s="82">
        <f t="shared" si="2"/>
        <v>0</v>
      </c>
      <c r="L16" s="82">
        <f>COUNTIF(CM2:CM200,"男")</f>
        <v>0</v>
      </c>
      <c r="M16" s="82">
        <f>COUNTIF(CM2:CM200,"女")</f>
        <v>0</v>
      </c>
      <c r="N16" s="82">
        <f t="shared" si="3"/>
        <v>0</v>
      </c>
      <c r="O16" s="82">
        <f>COUNTIF(CJ2:CJ200,"内科")</f>
        <v>0</v>
      </c>
      <c r="P16" s="82">
        <f>COUNTIF(CJ2:CJ200,"外科")</f>
        <v>0</v>
      </c>
      <c r="Q16" s="82">
        <f>COUNTIF(CJ2:CJ200,"小児科")</f>
        <v>0</v>
      </c>
      <c r="R16" s="82">
        <f>COUNTIF(CJ2:CJ200,"その他")</f>
        <v>0</v>
      </c>
      <c r="S16" s="82">
        <f t="shared" si="4"/>
        <v>0</v>
      </c>
      <c r="T16" s="273"/>
      <c r="U16" s="273"/>
      <c r="V16" s="83"/>
      <c r="W16" s="84"/>
      <c r="X16" s="84"/>
    </row>
    <row r="17" spans="1:24" ht="30" customHeight="1" x14ac:dyDescent="0.15">
      <c r="A17" s="274" t="s">
        <v>82</v>
      </c>
      <c r="B17" s="274"/>
      <c r="C17" s="77">
        <f t="shared" ref="C17:G17" si="5">SUM(C10:C16)</f>
        <v>0</v>
      </c>
      <c r="D17" s="77">
        <f t="shared" si="5"/>
        <v>0</v>
      </c>
      <c r="E17" s="77">
        <f>SUM(E10:E16)</f>
        <v>0</v>
      </c>
      <c r="F17" s="77">
        <f t="shared" si="5"/>
        <v>0</v>
      </c>
      <c r="G17" s="77">
        <f t="shared" si="5"/>
        <v>0</v>
      </c>
      <c r="H17" s="77">
        <f>SUM(H10:H16)</f>
        <v>0</v>
      </c>
      <c r="I17" s="77">
        <f t="shared" ref="I17:S17" si="6">SUM(I10:I16)</f>
        <v>0</v>
      </c>
      <c r="J17" s="77">
        <f t="shared" si="6"/>
        <v>0</v>
      </c>
      <c r="K17" s="77">
        <f>SUM(K10:K16)</f>
        <v>0</v>
      </c>
      <c r="L17" s="77">
        <f t="shared" si="6"/>
        <v>0</v>
      </c>
      <c r="M17" s="77">
        <f t="shared" si="6"/>
        <v>0</v>
      </c>
      <c r="N17" s="77">
        <f>SUM(N10:N16)</f>
        <v>0</v>
      </c>
      <c r="O17" s="77">
        <f t="shared" si="6"/>
        <v>0</v>
      </c>
      <c r="P17" s="77">
        <f t="shared" si="6"/>
        <v>0</v>
      </c>
      <c r="Q17" s="77">
        <f t="shared" si="6"/>
        <v>0</v>
      </c>
      <c r="R17" s="77">
        <f t="shared" si="6"/>
        <v>0</v>
      </c>
      <c r="S17" s="77">
        <f t="shared" si="6"/>
        <v>0</v>
      </c>
      <c r="T17" s="273"/>
      <c r="U17" s="273"/>
      <c r="V17" s="83"/>
      <c r="W17" s="84"/>
      <c r="X17" s="84"/>
    </row>
    <row r="18" spans="1:24" ht="30" customHeight="1" x14ac:dyDescent="0.15">
      <c r="A18" s="274" t="s">
        <v>26</v>
      </c>
      <c r="B18" s="274"/>
      <c r="C18" s="82">
        <f>COUNTIF(CS2:CS200,"昼")</f>
        <v>0</v>
      </c>
      <c r="D18" s="82">
        <f>COUNTIF(CS2:CS200,"夜")</f>
        <v>0</v>
      </c>
      <c r="E18" s="82">
        <f>SUM(C18:D18)</f>
        <v>0</v>
      </c>
      <c r="F18" s="82">
        <f>COUNTIF(CU2:CU200,"入院")</f>
        <v>0</v>
      </c>
      <c r="G18" s="82">
        <f>COUNTIF(CU2:CU200,"外来")</f>
        <v>0</v>
      </c>
      <c r="H18" s="82">
        <f>SUM(F18:G18)</f>
        <v>0</v>
      </c>
      <c r="I18" s="82">
        <f>COUNTIF(CV2:CV200,"救急車")</f>
        <v>0</v>
      </c>
      <c r="J18" s="82">
        <f>COUNTIF(CV2:CV200,"その他")</f>
        <v>0</v>
      </c>
      <c r="K18" s="82">
        <f>SUM(I18:J18)</f>
        <v>0</v>
      </c>
      <c r="L18" s="82">
        <f>COUNTIF(CW2:CW200,"男")</f>
        <v>0</v>
      </c>
      <c r="M18" s="82">
        <f>COUNTIF(CW2:CW200,"女")</f>
        <v>0</v>
      </c>
      <c r="N18" s="82">
        <f>SUM(L18:M18)</f>
        <v>0</v>
      </c>
      <c r="O18" s="82">
        <f>COUNTIF(CT2:CT200,"内科")</f>
        <v>0</v>
      </c>
      <c r="P18" s="82">
        <f>COUNTIF(CT2:CT200,"外科")</f>
        <v>0</v>
      </c>
      <c r="Q18" s="82">
        <f>COUNTIF(CT2:CT200,"小児科")</f>
        <v>0</v>
      </c>
      <c r="R18" s="82">
        <f>COUNTIF(CT2:CT200,"その他")</f>
        <v>0</v>
      </c>
      <c r="S18" s="82">
        <f>SUM(O18:R18)</f>
        <v>0</v>
      </c>
      <c r="T18" s="273"/>
      <c r="U18" s="273"/>
      <c r="V18" s="83"/>
      <c r="W18" s="84"/>
      <c r="X18" s="84"/>
    </row>
    <row r="19" spans="1:24" ht="30" customHeight="1" x14ac:dyDescent="0.15">
      <c r="A19" s="274" t="s">
        <v>83</v>
      </c>
      <c r="B19" s="274"/>
      <c r="C19" s="77">
        <f>SUM(C17:C18)</f>
        <v>0</v>
      </c>
      <c r="D19" s="77">
        <f t="shared" ref="D19:S19" si="7">SUM(D17:D18)</f>
        <v>0</v>
      </c>
      <c r="E19" s="77">
        <f t="shared" si="7"/>
        <v>0</v>
      </c>
      <c r="F19" s="77">
        <f t="shared" si="7"/>
        <v>0</v>
      </c>
      <c r="G19" s="77">
        <f t="shared" si="7"/>
        <v>0</v>
      </c>
      <c r="H19" s="77">
        <f t="shared" si="7"/>
        <v>0</v>
      </c>
      <c r="I19" s="77">
        <f t="shared" si="7"/>
        <v>0</v>
      </c>
      <c r="J19" s="77">
        <f t="shared" si="7"/>
        <v>0</v>
      </c>
      <c r="K19" s="77">
        <f t="shared" si="7"/>
        <v>0</v>
      </c>
      <c r="L19" s="77">
        <f t="shared" si="7"/>
        <v>0</v>
      </c>
      <c r="M19" s="77">
        <f t="shared" si="7"/>
        <v>0</v>
      </c>
      <c r="N19" s="77">
        <f t="shared" si="7"/>
        <v>0</v>
      </c>
      <c r="O19" s="77">
        <f t="shared" si="7"/>
        <v>0</v>
      </c>
      <c r="P19" s="77">
        <f t="shared" si="7"/>
        <v>0</v>
      </c>
      <c r="Q19" s="77">
        <f t="shared" si="7"/>
        <v>0</v>
      </c>
      <c r="R19" s="77">
        <f t="shared" si="7"/>
        <v>0</v>
      </c>
      <c r="S19" s="77">
        <f t="shared" si="7"/>
        <v>0</v>
      </c>
      <c r="T19" s="273"/>
      <c r="U19" s="273"/>
      <c r="V19" s="83"/>
      <c r="W19" s="84"/>
      <c r="X19" s="84"/>
    </row>
    <row r="20" spans="1:24" x14ac:dyDescent="0.15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4"/>
      <c r="X20" s="84"/>
    </row>
    <row r="21" spans="1:24" x14ac:dyDescent="0.15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4"/>
      <c r="X21" s="84"/>
    </row>
    <row r="22" spans="1:24" x14ac:dyDescent="0.15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4"/>
      <c r="X22" s="84"/>
    </row>
    <row r="23" spans="1:24" x14ac:dyDescent="0.15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4"/>
      <c r="X23" s="84"/>
    </row>
    <row r="24" spans="1:24" x14ac:dyDescent="0.15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4"/>
      <c r="X24" s="84"/>
    </row>
    <row r="25" spans="1:24" x14ac:dyDescent="0.15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4"/>
      <c r="X25" s="84"/>
    </row>
    <row r="26" spans="1:24" x14ac:dyDescent="0.15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4"/>
      <c r="X26" s="84"/>
    </row>
    <row r="27" spans="1:24" x14ac:dyDescent="0.15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4"/>
      <c r="X27" s="84"/>
    </row>
    <row r="28" spans="1:24" x14ac:dyDescent="0.15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4"/>
      <c r="X28" s="84"/>
    </row>
    <row r="29" spans="1:24" x14ac:dyDescent="0.15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4"/>
      <c r="X29" s="84"/>
    </row>
    <row r="30" spans="1:24" x14ac:dyDescent="0.15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90"/>
      <c r="X30" s="90"/>
    </row>
  </sheetData>
  <sheetProtection algorithmName="SHA-512" hashValue="5Pzfj0elcqZZZaJovCCvPvm7cvlZpqiyoZZyw2z8f5e7J9RJWKU8xoBG+E6RaWdF5vbWM4frD51C8v3ocUvJhg==" saltValue="dO69kjMk9DmSs8biST7dZQ==" spinCount="100000" sheet="1" objects="1" scenarios="1" selectLockedCells="1"/>
  <mergeCells count="30">
    <mergeCell ref="L8:N8"/>
    <mergeCell ref="O8:S8"/>
    <mergeCell ref="A10:B10"/>
    <mergeCell ref="A11:B11"/>
    <mergeCell ref="A8:B9"/>
    <mergeCell ref="C8:E8"/>
    <mergeCell ref="F8:H8"/>
    <mergeCell ref="I8:K8"/>
    <mergeCell ref="A18:B18"/>
    <mergeCell ref="A19:B19"/>
    <mergeCell ref="T18:U18"/>
    <mergeCell ref="T19:U19"/>
    <mergeCell ref="T12:U12"/>
    <mergeCell ref="T13:U13"/>
    <mergeCell ref="T14:U14"/>
    <mergeCell ref="T15:U15"/>
    <mergeCell ref="A12:B12"/>
    <mergeCell ref="A13:B13"/>
    <mergeCell ref="A14:B14"/>
    <mergeCell ref="A15:B15"/>
    <mergeCell ref="A16:B16"/>
    <mergeCell ref="A17:B17"/>
    <mergeCell ref="Q1:U1"/>
    <mergeCell ref="R4:U4"/>
    <mergeCell ref="T16:U16"/>
    <mergeCell ref="T17:U17"/>
    <mergeCell ref="T8:U8"/>
    <mergeCell ref="T9:U9"/>
    <mergeCell ref="T10:U10"/>
    <mergeCell ref="T11:U11"/>
  </mergeCells>
  <phoneticPr fontId="2"/>
  <dataValidations count="1">
    <dataValidation type="list" allowBlank="1" showInputMessage="1" showErrorMessage="1" sqref="E4" xr:uid="{D6773473-83AD-4B14-8AEC-3EB93FF979ED}">
      <formula1>$W$1:$X$1</formula1>
    </dataValidation>
  </dataValidations>
  <printOptions horizontalCentered="1"/>
  <pageMargins left="0.59055118110236227" right="0.39370078740157483" top="0.59055118110236227" bottom="0.59055118110236227" header="0.51181102362204722" footer="0.51181102362204722"/>
  <pageSetup paperSize="9" orientation="landscape" blackAndWhite="1" r:id="rId1"/>
  <headerFooter alignWithMargins="0"/>
  <ignoredErrors>
    <ignoredError sqref="C10:S10 C17:D17 C18:S18 C19:S19 C12:S16 C11:K11 M11:S11" unlockedFormula="1"/>
    <ignoredError sqref="S17 E17:R1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/>
  </sheetPr>
  <dimension ref="A1:O40"/>
  <sheetViews>
    <sheetView view="pageBreakPreview" zoomScale="75" zoomScaleNormal="75" zoomScaleSheetLayoutView="75" workbookViewId="0">
      <selection activeCell="G39" sqref="G39:J40"/>
    </sheetView>
  </sheetViews>
  <sheetFormatPr defaultColWidth="9" defaultRowHeight="13.5" x14ac:dyDescent="0.15"/>
  <cols>
    <col min="1" max="15" width="5.125" style="17" customWidth="1"/>
    <col min="16" max="16384" width="9" style="17"/>
  </cols>
  <sheetData>
    <row r="1" spans="1:15" x14ac:dyDescent="0.15">
      <c r="A1" s="17" t="s">
        <v>94</v>
      </c>
      <c r="K1" s="278"/>
      <c r="L1" s="278"/>
      <c r="M1" s="278"/>
      <c r="N1" s="278"/>
      <c r="O1" s="278"/>
    </row>
    <row r="6" spans="1:15" x14ac:dyDescent="0.15">
      <c r="E6" s="17" t="s">
        <v>95</v>
      </c>
    </row>
    <row r="11" spans="1:15" x14ac:dyDescent="0.15">
      <c r="K11" s="17" t="s">
        <v>0</v>
      </c>
      <c r="M11" s="17" t="s">
        <v>1</v>
      </c>
      <c r="O11" s="17" t="s">
        <v>2</v>
      </c>
    </row>
    <row r="15" spans="1:15" x14ac:dyDescent="0.15">
      <c r="B15" s="17" t="s">
        <v>96</v>
      </c>
    </row>
    <row r="20" spans="2:15" x14ac:dyDescent="0.15">
      <c r="H20" s="17" t="s">
        <v>97</v>
      </c>
    </row>
    <row r="21" spans="2:15" x14ac:dyDescent="0.15">
      <c r="I21" s="20" t="s">
        <v>98</v>
      </c>
      <c r="K21" s="113">
        <f>'様式第３号（第７条関係）【実績報告書】'!J10</f>
        <v>0</v>
      </c>
      <c r="L21" s="112"/>
      <c r="M21" s="112"/>
      <c r="N21" s="112"/>
      <c r="O21" s="112"/>
    </row>
    <row r="22" spans="2:15" x14ac:dyDescent="0.15">
      <c r="K22" s="113">
        <f>'様式第３号（第７条関係）【実績報告書】'!J11</f>
        <v>0</v>
      </c>
      <c r="L22" s="112"/>
      <c r="M22" s="112"/>
      <c r="N22" s="112"/>
      <c r="O22" s="112"/>
    </row>
    <row r="23" spans="2:15" x14ac:dyDescent="0.15">
      <c r="I23" s="17" t="s">
        <v>99</v>
      </c>
      <c r="K23" s="279">
        <f>'様式第３号（第７条関係）【実績報告書】'!J12</f>
        <v>0</v>
      </c>
      <c r="L23" s="279"/>
      <c r="M23" s="279"/>
      <c r="N23" s="279"/>
      <c r="O23" s="279"/>
    </row>
    <row r="24" spans="2:15" x14ac:dyDescent="0.15">
      <c r="K24" s="279"/>
      <c r="L24" s="279"/>
      <c r="M24" s="279"/>
      <c r="N24" s="279"/>
      <c r="O24" s="279"/>
    </row>
    <row r="25" spans="2:15" x14ac:dyDescent="0.15">
      <c r="I25" s="17" t="s">
        <v>3</v>
      </c>
      <c r="K25" s="279">
        <f>'様式第３号（第７条関係）【実績報告書】'!J14</f>
        <v>0</v>
      </c>
      <c r="L25" s="279"/>
      <c r="M25" s="279"/>
      <c r="N25" s="279"/>
      <c r="O25" s="3" t="s">
        <v>135</v>
      </c>
    </row>
    <row r="30" spans="2:15" x14ac:dyDescent="0.15">
      <c r="B30" s="17" t="s">
        <v>100</v>
      </c>
    </row>
    <row r="32" spans="2:15" x14ac:dyDescent="0.15">
      <c r="B32" s="17" t="s">
        <v>101</v>
      </c>
    </row>
    <row r="39" spans="4:12" x14ac:dyDescent="0.15">
      <c r="G39" s="280"/>
      <c r="H39" s="280"/>
      <c r="I39" s="280"/>
      <c r="J39" s="280"/>
    </row>
    <row r="40" spans="4:12" ht="14.25" customHeight="1" x14ac:dyDescent="0.15">
      <c r="D40" s="18"/>
      <c r="E40" s="278" t="s">
        <v>102</v>
      </c>
      <c r="F40" s="278"/>
      <c r="G40" s="280"/>
      <c r="H40" s="280"/>
      <c r="I40" s="280"/>
      <c r="J40" s="280"/>
      <c r="K40" s="18" t="s">
        <v>4</v>
      </c>
      <c r="L40" s="18"/>
    </row>
  </sheetData>
  <sheetProtection algorithmName="SHA-512" hashValue="YLtlxknbKakZok8kMn00C5zf/aQsWLargqHUlZS8a4oMYzkHc/Ms/R8ccgEcs0ieeg/pzDE8RKv6m2kbVBxjvQ==" saltValue="rHnaVH/2VmILRvylKVeESw==" spinCount="100000" sheet="1" objects="1" scenarios="1" selectLockedCells="1"/>
  <mergeCells count="6">
    <mergeCell ref="K1:O1"/>
    <mergeCell ref="E40:F40"/>
    <mergeCell ref="K25:N25"/>
    <mergeCell ref="G39:J40"/>
    <mergeCell ref="K23:O23"/>
    <mergeCell ref="K24:O24"/>
  </mergeCells>
  <phoneticPr fontId="2"/>
  <printOptions horizontalCentered="1"/>
  <pageMargins left="0.59055118110236227" right="0.39370078740157483" top="0.98425196850393704" bottom="0.98425196850393704" header="0.51181102362204722" footer="0.51181102362204722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様式第３号（第７条関係）【実績報告書】</vt:lpstr>
      <vt:lpstr>実績額明細書</vt:lpstr>
      <vt:lpstr>患者数等調</vt:lpstr>
      <vt:lpstr>患者受入状況報告書</vt:lpstr>
      <vt:lpstr>実績報告書</vt:lpstr>
      <vt:lpstr>請求書</vt:lpstr>
      <vt:lpstr>患者受入状況報告書!Print_Area</vt:lpstr>
      <vt:lpstr>患者数等調!Print_Area</vt:lpstr>
      <vt:lpstr>実績額明細書!Print_Area</vt:lpstr>
      <vt:lpstr>実績報告書!Print_Area</vt:lpstr>
      <vt:lpstr>'様式第３号（第７条関係）【実績報告書】'!Print_Area</vt:lpstr>
    </vt:vector>
  </TitlesOfParts>
  <Company>京都私立病院協会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京都私立病院協会</dc:creator>
  <cp:lastModifiedBy>khosp04</cp:lastModifiedBy>
  <cp:lastPrinted>2026-08-13T10:57:20Z</cp:lastPrinted>
  <dcterms:created xsi:type="dcterms:W3CDTF">2001-08-08T08:02:21Z</dcterms:created>
  <dcterms:modified xsi:type="dcterms:W3CDTF">2026-08-25T01:50:42Z</dcterms:modified>
</cp:coreProperties>
</file>