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1\public\共有\030 _ 地域医療部\010 _ 二次病院群輪番制\京都市二次輪番\2025輪番\12_【様式】補助金申請書類・記載例\輪番申請書類記載例\令和7年度下半期の編成会議にて配布する分\私病協ホームページへの掲載\"/>
    </mc:Choice>
  </mc:AlternateContent>
  <xr:revisionPtr revIDLastSave="0" documentId="13_ncr:1_{EE780C08-FE19-4EB0-A352-6BA5A1BAA974}" xr6:coauthVersionLast="47" xr6:coauthVersionMax="47" xr10:uidLastSave="{00000000-0000-0000-0000-000000000000}"/>
  <bookViews>
    <workbookView xWindow="2055" yWindow="450" windowWidth="23490" windowHeight="15045" xr2:uid="{00000000-000D-0000-FFFF-FFFF00000000}"/>
  </bookViews>
  <sheets>
    <sheet name="請求書" sheetId="3" r:id="rId1"/>
    <sheet name="実績報告書" sheetId="8" r:id="rId2"/>
    <sheet name="実績額明細書" sheetId="5" r:id="rId3"/>
    <sheet name="患者数等調" sheetId="6" r:id="rId4"/>
    <sheet name="患者状況調" sheetId="7" r:id="rId5"/>
  </sheets>
  <definedNames>
    <definedName name="_xlnm.Print_Area" localSheetId="4">患者状況調!$A$1:$O$29</definedName>
    <definedName name="_xlnm.Print_Titles" localSheetId="4">患者状況調!$1:$6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A3" i="7"/>
  <c r="M3" i="7"/>
  <c r="P5" i="6"/>
  <c r="D48" i="5"/>
  <c r="D44" i="5"/>
  <c r="D40" i="5"/>
  <c r="D36" i="5"/>
  <c r="D29" i="5"/>
  <c r="D25" i="5"/>
  <c r="D21" i="5"/>
  <c r="D17" i="5"/>
  <c r="G6" i="5"/>
  <c r="R11" i="8"/>
  <c r="R9" i="8"/>
  <c r="J27" i="7"/>
  <c r="I27" i="7"/>
  <c r="H27" i="7"/>
  <c r="G27" i="7"/>
  <c r="F27" i="7"/>
  <c r="E27" i="7"/>
  <c r="S1" i="6"/>
  <c r="S2" i="6"/>
  <c r="H3" i="8"/>
  <c r="E34" i="8"/>
  <c r="G34" i="8"/>
  <c r="I34" i="8"/>
  <c r="K34" i="8"/>
  <c r="M34" i="8"/>
  <c r="O34" i="8"/>
  <c r="Q34" i="8"/>
  <c r="S34" i="8"/>
  <c r="W34" i="8"/>
  <c r="Y34" i="8"/>
  <c r="AA34" i="8"/>
  <c r="U34" i="8"/>
  <c r="P30" i="6"/>
  <c r="M30" i="6"/>
  <c r="P28" i="6"/>
  <c r="M28" i="6"/>
  <c r="G30" i="6"/>
  <c r="G28" i="6"/>
  <c r="D30" i="6"/>
  <c r="D28" i="6"/>
  <c r="G9" i="6"/>
  <c r="M9" i="6"/>
  <c r="I9" i="6"/>
  <c r="D56" i="5" l="1"/>
  <c r="P32" i="6"/>
  <c r="M32" i="6"/>
  <c r="G32" i="6"/>
  <c r="D32" i="6"/>
  <c r="S30" i="6"/>
  <c r="J30" i="6"/>
  <c r="AC34" i="8"/>
  <c r="H12" i="5" s="1"/>
  <c r="J28" i="6"/>
  <c r="O11" i="6"/>
  <c r="M11" i="6"/>
  <c r="K11" i="6"/>
  <c r="I11" i="6"/>
  <c r="G11" i="6"/>
  <c r="O9" i="6"/>
  <c r="K9" i="6"/>
  <c r="J32" i="6" l="1"/>
  <c r="V30" i="6"/>
  <c r="S32" i="6"/>
  <c r="E22" i="6"/>
  <c r="O13" i="6"/>
  <c r="K13" i="6"/>
  <c r="G13" i="6"/>
  <c r="I13" i="6"/>
  <c r="M13" i="6"/>
  <c r="M17" i="6" l="1"/>
  <c r="O15" i="6"/>
  <c r="G15" i="6"/>
  <c r="K17" i="6"/>
  <c r="M15" i="6"/>
  <c r="I17" i="6"/>
  <c r="K15" i="6"/>
  <c r="O17" i="6"/>
  <c r="G17" i="6"/>
  <c r="I15" i="6"/>
  <c r="V32" i="6"/>
  <c r="O19" i="6"/>
  <c r="E13" i="6"/>
  <c r="E15" i="6" l="1"/>
  <c r="E17" i="6"/>
  <c r="I19" i="6"/>
  <c r="M19" i="6"/>
  <c r="K19" i="6"/>
  <c r="G19" i="6"/>
  <c r="E9" i="6"/>
  <c r="E11" i="6"/>
  <c r="R12" i="8"/>
  <c r="S28" i="6"/>
  <c r="V28" i="6" s="1"/>
  <c r="E19" i="6" l="1"/>
</calcChain>
</file>

<file path=xl/sharedStrings.xml><?xml version="1.0" encoding="utf-8"?>
<sst xmlns="http://schemas.openxmlformats.org/spreadsheetml/2006/main" count="230" uniqueCount="96">
  <si>
    <t>病院の所在地</t>
    <rPh sb="0" eb="2">
      <t>ビョウイン</t>
    </rPh>
    <rPh sb="3" eb="6">
      <t>ショザイチ</t>
    </rPh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</si>
  <si>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</si>
  <si>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</si>
  <si>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病院名</t>
    <rPh sb="0" eb="2">
      <t>ビョウイン</t>
    </rPh>
    <rPh sb="2" eb="3">
      <t>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</si>
  <si>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</si>
  <si>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</si>
  <si>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</si>
  <si>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人</t>
    <rPh sb="0" eb="1">
      <t>ニン</t>
    </rPh>
    <phoneticPr fontId="1"/>
  </si>
  <si>
    <t>区分</t>
    <rPh sb="0" eb="2">
      <t>クブン</t>
    </rPh>
    <phoneticPr fontId="1"/>
  </si>
  <si>
    <t>円</t>
    <rPh sb="0" eb="1">
      <t>エン</t>
    </rPh>
    <phoneticPr fontId="1"/>
  </si>
  <si>
    <t>注</t>
    <rPh sb="0" eb="1">
      <t>チュウ</t>
    </rPh>
    <phoneticPr fontId="1"/>
  </si>
  <si>
    <t xml:space="preserve">      (　あ　て　先　)　京　　都　　市　　長</t>
    <rPh sb="12" eb="13">
      <t>サキ</t>
    </rPh>
    <rPh sb="16" eb="17">
      <t>キョウ</t>
    </rPh>
    <rPh sb="19" eb="20">
      <t>ミヤコ</t>
    </rPh>
    <rPh sb="22" eb="23">
      <t>シ</t>
    </rPh>
    <rPh sb="25" eb="26">
      <t>チョウ</t>
    </rPh>
    <phoneticPr fontId="1"/>
  </si>
  <si>
    <t>当　番　担　当　日</t>
    <rPh sb="0" eb="1">
      <t>トウ</t>
    </rPh>
    <rPh sb="2" eb="3">
      <t>バン</t>
    </rPh>
    <rPh sb="4" eb="5">
      <t>タン</t>
    </rPh>
    <rPh sb="6" eb="7">
      <t>トウ</t>
    </rPh>
    <rPh sb="8" eb="9">
      <t>ビ</t>
    </rPh>
    <phoneticPr fontId="1"/>
  </si>
  <si>
    <t>病院の名称，法人名称及び代表者名</t>
    <rPh sb="0" eb="2">
      <t>ビョウイン</t>
    </rPh>
    <rPh sb="3" eb="5">
      <t>メイショウ</t>
    </rPh>
    <rPh sb="6" eb="8">
      <t>ホウジン</t>
    </rPh>
    <rPh sb="8" eb="10">
      <t>メイショウ</t>
    </rPh>
    <rPh sb="10" eb="11">
      <t>オヨ</t>
    </rPh>
    <rPh sb="12" eb="14">
      <t>ダイヒョウ</t>
    </rPh>
    <rPh sb="14" eb="15">
      <t>モノ</t>
    </rPh>
    <rPh sb="15" eb="16">
      <t>ナ</t>
    </rPh>
    <phoneticPr fontId="1"/>
  </si>
  <si>
    <t>令和</t>
    <rPh sb="0" eb="1">
      <t>レイ</t>
    </rPh>
    <rPh sb="1" eb="2">
      <t>ワ</t>
    </rPh>
    <phoneticPr fontId="1"/>
  </si>
  <si>
    <t>を記入してください。</t>
    <phoneticPr fontId="1"/>
  </si>
  <si>
    <t>注１</t>
    <rPh sb="0" eb="1">
      <t>チュウ</t>
    </rPh>
    <phoneticPr fontId="1"/>
  </si>
  <si>
    <t>　(４)　その他</t>
    <rPh sb="7" eb="8">
      <t>タ</t>
    </rPh>
    <phoneticPr fontId="1"/>
  </si>
  <si>
    <t>　(３)　医療技術者</t>
    <rPh sb="5" eb="7">
      <t>イリョウ</t>
    </rPh>
    <rPh sb="7" eb="9">
      <t>ギジュツ</t>
    </rPh>
    <rPh sb="9" eb="10">
      <t>シャ</t>
    </rPh>
    <phoneticPr fontId="1"/>
  </si>
  <si>
    <t>　(２)　看護師</t>
    <rPh sb="5" eb="7">
      <t>カンゴ</t>
    </rPh>
    <rPh sb="7" eb="8">
      <t>シ</t>
    </rPh>
    <phoneticPr fontId="1"/>
  </si>
  <si>
    <t>　(１)　医　師</t>
    <rPh sb="5" eb="6">
      <t>イ</t>
    </rPh>
    <rPh sb="7" eb="8">
      <t>シ</t>
    </rPh>
    <phoneticPr fontId="1"/>
  </si>
  <si>
    <t>２　非常勤職員給与</t>
    <rPh sb="2" eb="5">
      <t>ヒジョウキン</t>
    </rPh>
    <rPh sb="5" eb="7">
      <t>ショクイン</t>
    </rPh>
    <rPh sb="7" eb="9">
      <t>キュウヨ</t>
    </rPh>
    <phoneticPr fontId="1"/>
  </si>
  <si>
    <t>　(１)　医   師</t>
    <rPh sb="5" eb="6">
      <t>イ</t>
    </rPh>
    <rPh sb="9" eb="10">
      <t>シ</t>
    </rPh>
    <phoneticPr fontId="1"/>
  </si>
  <si>
    <t>１　常勤職員給与</t>
    <rPh sb="2" eb="4">
      <t>ジョウキン</t>
    </rPh>
    <rPh sb="4" eb="6">
      <t>ショクイン</t>
    </rPh>
    <rPh sb="6" eb="8">
      <t>キュウヨ</t>
    </rPh>
    <phoneticPr fontId="1"/>
  </si>
  <si>
    <t>給与費</t>
    <rPh sb="0" eb="2">
      <t>キュウヨ</t>
    </rPh>
    <rPh sb="2" eb="3">
      <t>ヒ</t>
    </rPh>
    <phoneticPr fontId="1"/>
  </si>
  <si>
    <t>日</t>
    <rPh sb="0" eb="1">
      <t>ニチ</t>
    </rPh>
    <phoneticPr fontId="1"/>
  </si>
  <si>
    <t>当　番　日　数</t>
    <rPh sb="0" eb="1">
      <t>トウ</t>
    </rPh>
    <rPh sb="2" eb="3">
      <t>バン</t>
    </rPh>
    <rPh sb="4" eb="5">
      <t>ヒ</t>
    </rPh>
    <rPh sb="6" eb="7">
      <t>カズ</t>
    </rPh>
    <phoneticPr fontId="1"/>
  </si>
  <si>
    <t>備    考</t>
    <rPh sb="0" eb="1">
      <t>ソナエ</t>
    </rPh>
    <rPh sb="5" eb="6">
      <t>コウ</t>
    </rPh>
    <phoneticPr fontId="1"/>
  </si>
  <si>
    <t>区    分</t>
    <rPh sb="0" eb="1">
      <t>ク</t>
    </rPh>
    <rPh sb="5" eb="6">
      <t>ブン</t>
    </rPh>
    <phoneticPr fontId="1"/>
  </si>
  <si>
    <t>金　額</t>
    <rPh sb="0" eb="1">
      <t>キン</t>
    </rPh>
    <rPh sb="2" eb="3">
      <t>ガク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</si>
  <si>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</si>
  <si>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</si>
  <si>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</si>
  <si>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</si>
  <si>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億</t>
    <rPh sb="0" eb="1">
      <t>オク</t>
    </rPh>
    <phoneticPr fontId="1"/>
  </si>
  <si>
    <t>記</t>
    <rPh sb="0" eb="1">
      <t>キ</t>
    </rPh>
    <phoneticPr fontId="1"/>
  </si>
  <si>
    <t>下記の金額を請求します。</t>
    <rPh sb="0" eb="2">
      <t>カキ</t>
    </rPh>
    <rPh sb="3" eb="5">
      <t>キンガク</t>
    </rPh>
    <rPh sb="6" eb="8">
      <t>セイキュウ</t>
    </rPh>
    <phoneticPr fontId="1"/>
  </si>
  <si>
    <t>法人名称
及び代表者名</t>
    <phoneticPr fontId="1"/>
  </si>
  <si>
    <t>住所</t>
    <rPh sb="0" eb="2">
      <t>ジュウショ</t>
    </rPh>
    <phoneticPr fontId="1"/>
  </si>
  <si>
    <t>　(あて先)  京　　都　　市　　長</t>
    <rPh sb="4" eb="5">
      <t>サキ</t>
    </rPh>
    <rPh sb="8" eb="9">
      <t>キョウ</t>
    </rPh>
    <rPh sb="11" eb="12">
      <t>ミヤコ</t>
    </rPh>
    <rPh sb="14" eb="15">
      <t>シ</t>
    </rPh>
    <rPh sb="17" eb="18">
      <t>チョウ</t>
    </rPh>
    <phoneticPr fontId="1"/>
  </si>
  <si>
    <t>請     求     書</t>
    <rPh sb="0" eb="1">
      <t>ショウ</t>
    </rPh>
    <rPh sb="6" eb="7">
      <t>モトム</t>
    </rPh>
    <rPh sb="12" eb="13">
      <t>ショ</t>
    </rPh>
    <phoneticPr fontId="1"/>
  </si>
  <si>
    <t>(２－ア)</t>
    <phoneticPr fontId="1"/>
  </si>
  <si>
    <t>「対象経費の実支出額」欄は，当番日にかかる上半期又は下半期の半年間の支給実績総額</t>
    <phoneticPr fontId="1"/>
  </si>
  <si>
    <t>対象経費の実支出額</t>
    <rPh sb="0" eb="2">
      <t>タイショウ</t>
    </rPh>
    <rPh sb="2" eb="4">
      <t>ケイヒ</t>
    </rPh>
    <rPh sb="5" eb="6">
      <t>ジツ</t>
    </rPh>
    <rPh sb="6" eb="8">
      <t>シシュツ</t>
    </rPh>
    <rPh sb="8" eb="9">
      <t>ガク</t>
    </rPh>
    <phoneticPr fontId="1"/>
  </si>
  <si>
    <t>病院群輪番制病院等運営事業実績額明細書</t>
    <rPh sb="0" eb="2">
      <t>ビョウイン</t>
    </rPh>
    <rPh sb="2" eb="3">
      <t>グン</t>
    </rPh>
    <rPh sb="3" eb="5">
      <t>リンバン</t>
    </rPh>
    <rPh sb="5" eb="6">
      <t>セイ</t>
    </rPh>
    <rPh sb="6" eb="9">
      <t>ビョウインナド</t>
    </rPh>
    <rPh sb="9" eb="11">
      <t>ウンエイ</t>
    </rPh>
    <rPh sb="11" eb="13">
      <t>ジギョウ</t>
    </rPh>
    <rPh sb="13" eb="15">
      <t>ジッセキ</t>
    </rPh>
    <rPh sb="15" eb="16">
      <t>ガク</t>
    </rPh>
    <rPh sb="16" eb="19">
      <t>メイサイショ</t>
    </rPh>
    <phoneticPr fontId="1"/>
  </si>
  <si>
    <t>(２－イ)</t>
    <phoneticPr fontId="1"/>
  </si>
  <si>
    <t>外　　来</t>
    <rPh sb="0" eb="1">
      <t>ソト</t>
    </rPh>
    <rPh sb="3" eb="4">
      <t>ライ</t>
    </rPh>
    <phoneticPr fontId="1"/>
  </si>
  <si>
    <t>入　　院</t>
    <rPh sb="0" eb="1">
      <t>イリ</t>
    </rPh>
    <rPh sb="3" eb="4">
      <t>イン</t>
    </rPh>
    <phoneticPr fontId="1"/>
  </si>
  <si>
    <t>救急車</t>
    <rPh sb="0" eb="3">
      <t>キュウキュウシャ</t>
    </rPh>
    <phoneticPr fontId="1"/>
  </si>
  <si>
    <t>そ　　の　　他</t>
    <rPh sb="6" eb="7">
      <t>タ</t>
    </rPh>
    <phoneticPr fontId="1"/>
  </si>
  <si>
    <t>初期救急医療施設から転送</t>
    <rPh sb="0" eb="2">
      <t>ショキ</t>
    </rPh>
    <rPh sb="2" eb="4">
      <t>キュウキュウ</t>
    </rPh>
    <rPh sb="4" eb="6">
      <t>イリョウ</t>
    </rPh>
    <rPh sb="6" eb="8">
      <t>シセツ</t>
    </rPh>
    <rPh sb="10" eb="12">
      <t>テンソウ</t>
    </rPh>
    <phoneticPr fontId="1"/>
  </si>
  <si>
    <t>２　取扱患者の来院方法別内訳</t>
    <rPh sb="2" eb="4">
      <t>トリアツカ</t>
    </rPh>
    <rPh sb="4" eb="6">
      <t>カンジャ</t>
    </rPh>
    <rPh sb="7" eb="9">
      <t>ライイン</t>
    </rPh>
    <rPh sb="9" eb="11">
      <t>ホウホウ</t>
    </rPh>
    <rPh sb="11" eb="12">
      <t>ベツ</t>
    </rPh>
    <rPh sb="12" eb="14">
      <t>ウチワケ</t>
    </rPh>
    <phoneticPr fontId="1"/>
  </si>
  <si>
    <t>実　診　療
(当番日)日数</t>
    <rPh sb="0" eb="1">
      <t>ジツ</t>
    </rPh>
    <rPh sb="2" eb="3">
      <t>ミ</t>
    </rPh>
    <rPh sb="4" eb="5">
      <t>リョウ</t>
    </rPh>
    <phoneticPr fontId="1"/>
  </si>
  <si>
    <t>外来</t>
    <rPh sb="0" eb="2">
      <t>ガイライ</t>
    </rPh>
    <phoneticPr fontId="1"/>
  </si>
  <si>
    <t>入院</t>
    <rPh sb="0" eb="2">
      <t>ニュウイン</t>
    </rPh>
    <phoneticPr fontId="1"/>
  </si>
  <si>
    <t>１　日
（当番日）
平均</t>
    <rPh sb="2" eb="3">
      <t>ニチ</t>
    </rPh>
    <rPh sb="5" eb="7">
      <t>トウバン</t>
    </rPh>
    <rPh sb="7" eb="8">
      <t>ビ</t>
    </rPh>
    <rPh sb="10" eb="11">
      <t>ヒラ</t>
    </rPh>
    <rPh sb="11" eb="12">
      <t>タモツ</t>
    </rPh>
    <phoneticPr fontId="1"/>
  </si>
  <si>
    <t>患  者　　　延  数</t>
    <rPh sb="0" eb="1">
      <t>ワズラ</t>
    </rPh>
    <rPh sb="3" eb="4">
      <t>シャ</t>
    </rPh>
    <rPh sb="7" eb="8">
      <t>ノベ</t>
    </rPh>
    <rPh sb="10" eb="11">
      <t>スウ</t>
    </rPh>
    <phoneticPr fontId="1"/>
  </si>
  <si>
    <t>備　　考</t>
    <rPh sb="0" eb="1">
      <t>ソナエ</t>
    </rPh>
    <rPh sb="3" eb="4">
      <t>コウ</t>
    </rPh>
    <phoneticPr fontId="1"/>
  </si>
  <si>
    <t>脳外科</t>
    <rPh sb="0" eb="1">
      <t>ノウ</t>
    </rPh>
    <rPh sb="1" eb="2">
      <t>ガイ</t>
    </rPh>
    <rPh sb="2" eb="3">
      <t>カ</t>
    </rPh>
    <phoneticPr fontId="1"/>
  </si>
  <si>
    <t>外科</t>
    <rPh sb="0" eb="2">
      <t>ゲカ</t>
    </rPh>
    <phoneticPr fontId="1"/>
  </si>
  <si>
    <t>小児科</t>
    <rPh sb="0" eb="3">
      <t>ショウニカ</t>
    </rPh>
    <phoneticPr fontId="1"/>
  </si>
  <si>
    <t>内科</t>
    <rPh sb="0" eb="2">
      <t>ナイカ</t>
    </rPh>
    <phoneticPr fontId="1"/>
  </si>
  <si>
    <t>区　　分</t>
    <rPh sb="0" eb="1">
      <t>ク</t>
    </rPh>
    <rPh sb="3" eb="4">
      <t>ブン</t>
    </rPh>
    <phoneticPr fontId="1"/>
  </si>
  <si>
    <t>)</t>
    <phoneticPr fontId="1"/>
  </si>
  <si>
    <t>(病院名</t>
    <rPh sb="1" eb="3">
      <t>ビョウイン</t>
    </rPh>
    <rPh sb="3" eb="4">
      <t>メイ</t>
    </rPh>
    <phoneticPr fontId="1"/>
  </si>
  <si>
    <t>１　患者数等</t>
    <rPh sb="2" eb="4">
      <t>カンジャ</t>
    </rPh>
    <rPh sb="4" eb="5">
      <t>スウ</t>
    </rPh>
    <rPh sb="5" eb="6">
      <t>ナド</t>
    </rPh>
    <phoneticPr fontId="1"/>
  </si>
  <si>
    <t>病院群輪番制病院診療科目別患者数等調</t>
    <rPh sb="0" eb="2">
      <t>ビョウイン</t>
    </rPh>
    <rPh sb="2" eb="3">
      <t>グン</t>
    </rPh>
    <rPh sb="3" eb="6">
      <t>リンバンセイ</t>
    </rPh>
    <rPh sb="6" eb="8">
      <t>ビョウイン</t>
    </rPh>
    <rPh sb="8" eb="10">
      <t>シンリョウ</t>
    </rPh>
    <rPh sb="10" eb="12">
      <t>カモク</t>
    </rPh>
    <rPh sb="12" eb="13">
      <t>ベツ</t>
    </rPh>
    <rPh sb="13" eb="15">
      <t>カンジャ</t>
    </rPh>
    <rPh sb="15" eb="16">
      <t>スウ</t>
    </rPh>
    <rPh sb="16" eb="17">
      <t>ナド</t>
    </rPh>
    <rPh sb="17" eb="18">
      <t>シラベ</t>
    </rPh>
    <phoneticPr fontId="1"/>
  </si>
  <si>
    <t>下半期</t>
    <rPh sb="0" eb="3">
      <t>シモハンキ</t>
    </rPh>
    <phoneticPr fontId="1"/>
  </si>
  <si>
    <t>上半期</t>
    <rPh sb="0" eb="3">
      <t>カミハンキ</t>
    </rPh>
    <phoneticPr fontId="1"/>
  </si>
  <si>
    <t>（２－ウ）</t>
    <phoneticPr fontId="1"/>
  </si>
  <si>
    <t>他府県</t>
    <rPh sb="0" eb="1">
      <t>タ</t>
    </rPh>
    <rPh sb="1" eb="3">
      <t>フケン</t>
    </rPh>
    <phoneticPr fontId="1"/>
  </si>
  <si>
    <t>市内を除く
府下</t>
    <rPh sb="0" eb="2">
      <t>シナイ</t>
    </rPh>
    <rPh sb="3" eb="4">
      <t>ノゾ</t>
    </rPh>
    <rPh sb="6" eb="7">
      <t>フ</t>
    </rPh>
    <rPh sb="7" eb="8">
      <t>シタ</t>
    </rPh>
    <phoneticPr fontId="1"/>
  </si>
  <si>
    <t>市内</t>
    <rPh sb="0" eb="2">
      <t>シナイ</t>
    </rPh>
    <phoneticPr fontId="1"/>
  </si>
  <si>
    <t>初期救急医療施設からの転送</t>
    <rPh sb="0" eb="2">
      <t>ショキ</t>
    </rPh>
    <rPh sb="2" eb="4">
      <t>キュウキュウ</t>
    </rPh>
    <rPh sb="4" eb="6">
      <t>イリョウ</t>
    </rPh>
    <rPh sb="6" eb="8">
      <t>シセツ</t>
    </rPh>
    <rPh sb="11" eb="13">
      <t>テンソウ</t>
    </rPh>
    <phoneticPr fontId="1"/>
  </si>
  <si>
    <t>備考</t>
    <rPh sb="0" eb="2">
      <t>ビコウ</t>
    </rPh>
    <phoneticPr fontId="1"/>
  </si>
  <si>
    <t>住所別</t>
    <rPh sb="0" eb="2">
      <t>ジュウショ</t>
    </rPh>
    <rPh sb="2" eb="3">
      <t>ベツ</t>
    </rPh>
    <phoneticPr fontId="1"/>
  </si>
  <si>
    <t>来病院方法</t>
    <rPh sb="0" eb="1">
      <t>ライ</t>
    </rPh>
    <rPh sb="1" eb="3">
      <t>ビョウイン</t>
    </rPh>
    <rPh sb="3" eb="5">
      <t>ホウホウ</t>
    </rPh>
    <phoneticPr fontId="1"/>
  </si>
  <si>
    <t>入院外来別</t>
    <rPh sb="0" eb="2">
      <t>ニュウイン</t>
    </rPh>
    <rPh sb="2" eb="4">
      <t>ガイライ</t>
    </rPh>
    <rPh sb="4" eb="5">
      <t>ベツ</t>
    </rPh>
    <phoneticPr fontId="1"/>
  </si>
  <si>
    <t>診療科目</t>
    <rPh sb="0" eb="2">
      <t>シンリョウ</t>
    </rPh>
    <rPh sb="2" eb="4">
      <t>カモク</t>
    </rPh>
    <phoneticPr fontId="1"/>
  </si>
  <si>
    <t>月　　日</t>
    <rPh sb="0" eb="1">
      <t>ツキ</t>
    </rPh>
    <rPh sb="3" eb="4">
      <t>ヒ</t>
    </rPh>
    <phoneticPr fontId="1"/>
  </si>
  <si>
    <t>病院群輪番制病院取扱患者状況調</t>
    <rPh sb="0" eb="2">
      <t>ビョウイン</t>
    </rPh>
    <rPh sb="2" eb="3">
      <t>グン</t>
    </rPh>
    <rPh sb="3" eb="6">
      <t>リンバンセイ</t>
    </rPh>
    <rPh sb="6" eb="8">
      <t>ビョウイン</t>
    </rPh>
    <rPh sb="8" eb="10">
      <t>トリアツカ</t>
    </rPh>
    <rPh sb="10" eb="12">
      <t>カンジャ</t>
    </rPh>
    <rPh sb="12" eb="14">
      <t>ジョウキョウ</t>
    </rPh>
    <rPh sb="14" eb="15">
      <t>チョウ</t>
    </rPh>
    <phoneticPr fontId="1"/>
  </si>
  <si>
    <t>小児科担当病院として当番を担当したときは，記入した当番担当日を丸印で囲んで記入してください。</t>
    <rPh sb="0" eb="3">
      <t>ショウニカ</t>
    </rPh>
    <rPh sb="3" eb="5">
      <t>タントウ</t>
    </rPh>
    <rPh sb="5" eb="7">
      <t>ビョウイン</t>
    </rPh>
    <rPh sb="10" eb="12">
      <t>トウバン</t>
    </rPh>
    <rPh sb="13" eb="15">
      <t>タントウ</t>
    </rPh>
    <rPh sb="21" eb="23">
      <t>キニュウ</t>
    </rPh>
    <rPh sb="25" eb="27">
      <t>トウバン</t>
    </rPh>
    <rPh sb="27" eb="29">
      <t>タントウ</t>
    </rPh>
    <rPh sb="29" eb="30">
      <t>ビ</t>
    </rPh>
    <rPh sb="31" eb="32">
      <t>マル</t>
    </rPh>
    <rPh sb="32" eb="33">
      <t>シルシ</t>
    </rPh>
    <rPh sb="34" eb="35">
      <t>カコ</t>
    </rPh>
    <rPh sb="37" eb="39">
      <t>キニュウ</t>
    </rPh>
    <phoneticPr fontId="1"/>
  </si>
  <si>
    <t>同一日の昼間と夜間の当番を担当したときは，その日を２回記入してください。</t>
    <rPh sb="0" eb="2">
      <t>ドウイツ</t>
    </rPh>
    <rPh sb="2" eb="3">
      <t>ビ</t>
    </rPh>
    <rPh sb="4" eb="6">
      <t>ヒルマ</t>
    </rPh>
    <rPh sb="7" eb="9">
      <t>ヤカン</t>
    </rPh>
    <rPh sb="10" eb="12">
      <t>トウバン</t>
    </rPh>
    <rPh sb="13" eb="15">
      <t>タントウ</t>
    </rPh>
    <rPh sb="23" eb="24">
      <t>ヒ</t>
    </rPh>
    <rPh sb="26" eb="27">
      <t>カイ</t>
    </rPh>
    <rPh sb="27" eb="29">
      <t>キニュウ</t>
    </rPh>
    <phoneticPr fontId="1"/>
  </si>
  <si>
    <t>昼間の当番担当日は，(　　)を付して記入してください。</t>
    <rPh sb="0" eb="2">
      <t>ヒルマ</t>
    </rPh>
    <rPh sb="3" eb="5">
      <t>トウバン</t>
    </rPh>
    <rPh sb="5" eb="7">
      <t>タントウ</t>
    </rPh>
    <rPh sb="7" eb="8">
      <t>ビ</t>
    </rPh>
    <rPh sb="15" eb="16">
      <t>フ</t>
    </rPh>
    <rPh sb="18" eb="20">
      <t>キニュウ</t>
    </rPh>
    <phoneticPr fontId="1"/>
  </si>
  <si>
    <t>事　業　の　実　績</t>
    <rPh sb="0" eb="1">
      <t>コト</t>
    </rPh>
    <rPh sb="2" eb="3">
      <t>ギョウ</t>
    </rPh>
    <rPh sb="6" eb="7">
      <t>ジツ</t>
    </rPh>
    <rPh sb="8" eb="9">
      <t>ツムギ</t>
    </rPh>
    <phoneticPr fontId="1"/>
  </si>
  <si>
    <t>　京都市補助金等の交付等に関する条例第１８条第１項の規定により事業の実績を報告します。</t>
    <rPh sb="1" eb="2">
      <t>キョウ</t>
    </rPh>
    <rPh sb="2" eb="4">
      <t>トシ</t>
    </rPh>
    <rPh sb="4" eb="7">
      <t>ホジョキン</t>
    </rPh>
    <rPh sb="7" eb="8">
      <t>トウ</t>
    </rPh>
    <rPh sb="9" eb="11">
      <t>コウフ</t>
    </rPh>
    <rPh sb="11" eb="12">
      <t>トウ</t>
    </rPh>
    <rPh sb="13" eb="14">
      <t>カン</t>
    </rPh>
    <rPh sb="16" eb="18">
      <t>ジョウレイ</t>
    </rPh>
    <rPh sb="18" eb="19">
      <t>ダイ</t>
    </rPh>
    <rPh sb="21" eb="22">
      <t>ジョウ</t>
    </rPh>
    <rPh sb="22" eb="23">
      <t>ダイ</t>
    </rPh>
    <rPh sb="24" eb="25">
      <t>コウ</t>
    </rPh>
    <rPh sb="26" eb="28">
      <t>キテイ</t>
    </rPh>
    <rPh sb="31" eb="33">
      <t>ジギョウ</t>
    </rPh>
    <rPh sb="34" eb="36">
      <t>ジッセキ</t>
    </rPh>
    <rPh sb="37" eb="39">
      <t>ホウコク</t>
    </rPh>
    <phoneticPr fontId="1"/>
  </si>
  <si>
    <t>法人名称及び代表者名</t>
    <rPh sb="0" eb="2">
      <t>ホウジン</t>
    </rPh>
    <rPh sb="2" eb="4">
      <t>メイショウ</t>
    </rPh>
    <rPh sb="4" eb="5">
      <t>オヨ</t>
    </rPh>
    <rPh sb="6" eb="8">
      <t>ダイヒョウ</t>
    </rPh>
    <rPh sb="8" eb="9">
      <t>モノ</t>
    </rPh>
    <rPh sb="9" eb="10">
      <t>メイ</t>
    </rPh>
    <phoneticPr fontId="1"/>
  </si>
  <si>
    <t>円×</t>
    <rPh sb="0" eb="1">
      <t>エン</t>
    </rPh>
    <phoneticPr fontId="1"/>
  </si>
  <si>
    <t>人×</t>
    <rPh sb="0" eb="1">
      <t>ニン</t>
    </rPh>
    <phoneticPr fontId="1"/>
  </si>
  <si>
    <t>　）</t>
    <phoneticPr fontId="1"/>
  </si>
  <si>
    <t>( 病院名　</t>
    <rPh sb="2" eb="4">
      <t>ビョウイン</t>
    </rPh>
    <rPh sb="4" eb="5">
      <t>メイ</t>
    </rPh>
    <phoneticPr fontId="1"/>
  </si>
  <si>
    <t>ただし，令和</t>
    <rPh sb="4" eb="5">
      <t>レイ</t>
    </rPh>
    <rPh sb="5" eb="6">
      <t>ワ</t>
    </rPh>
    <phoneticPr fontId="1"/>
  </si>
  <si>
    <t>）として</t>
    <phoneticPr fontId="1"/>
  </si>
  <si>
    <t>年度京都市病院群輪番制病院運営事業補助金（</t>
    <phoneticPr fontId="1"/>
  </si>
  <si>
    <t>令和</t>
    <rPh sb="0" eb="2">
      <t>レイワ</t>
    </rPh>
    <phoneticPr fontId="1"/>
  </si>
  <si>
    <t>年度病院群輪番制病院運営事業実績報告書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</si>
</sst>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"/>
    <numFmt numFmtId="178" formatCode="0.00_ "/>
    <numFmt numFmtId="179" formatCode="##&quot;・&quot;##"/>
    <numFmt numFmtId="180" formatCode="&quot;（　&quot;@&quot;　）&quot;"/>
    <numFmt numFmtId="181" formatCode="&quot;令和 &quot;##&quot;年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trike/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10" xfId="0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 indent="1"/>
    </xf>
    <xf numFmtId="176" fontId="2" fillId="0" borderId="8" xfId="0" applyNumberFormat="1" applyFont="1" applyBorder="1" applyAlignment="1">
      <alignment horizontal="right" vertical="center" indent="1"/>
    </xf>
    <xf numFmtId="0" fontId="2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0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176" fontId="2" fillId="0" borderId="11" xfId="0" applyNumberFormat="1" applyFont="1" applyBorder="1" applyAlignment="1">
      <alignment horizontal="right" vertical="center" indent="1"/>
    </xf>
    <xf numFmtId="176" fontId="2" fillId="0" borderId="4" xfId="0" applyNumberFormat="1" applyFont="1" applyBorder="1" applyAlignment="1">
      <alignment horizontal="right" vertical="center" indent="1"/>
    </xf>
    <xf numFmtId="0" fontId="2" fillId="0" borderId="11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11" xfId="0" applyFont="1" applyBorder="1">
      <alignment vertical="center"/>
    </xf>
    <xf numFmtId="0" fontId="2" fillId="0" borderId="4" xfId="0" applyFont="1" applyBorder="1" applyAlignment="1">
      <alignment horizontal="right" vertical="top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6" xfId="0" applyFont="1" applyBorder="1">
      <alignment vertical="center"/>
    </xf>
    <xf numFmtId="177" fontId="2" fillId="0" borderId="6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38" fontId="2" fillId="2" borderId="0" xfId="1" applyFont="1" applyFill="1" applyProtection="1">
      <alignment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  <protection locked="0"/>
    </xf>
    <xf numFmtId="179" fontId="2" fillId="0" borderId="38" xfId="0" applyNumberFormat="1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180" fontId="4" fillId="0" borderId="36" xfId="0" applyNumberFormat="1" applyFont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2" borderId="0" xfId="0" applyFont="1" applyFill="1" applyAlignment="1" applyProtection="1">
      <alignment wrapText="1"/>
      <protection locked="0"/>
    </xf>
    <xf numFmtId="0" fontId="6" fillId="0" borderId="0" xfId="0" applyFont="1" applyAlignment="1">
      <alignment horizontal="center" vertical="center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6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18" xfId="0" applyFont="1" applyBorder="1" applyAlignment="1">
      <alignment horizontal="right" vertical="top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177" fontId="2" fillId="2" borderId="5" xfId="0" applyNumberFormat="1" applyFont="1" applyFill="1" applyBorder="1" applyAlignment="1" applyProtection="1">
      <alignment horizontal="left" vertical="center" indent="2" shrinkToFit="1"/>
      <protection locked="0"/>
    </xf>
    <xf numFmtId="177" fontId="2" fillId="2" borderId="0" xfId="0" applyNumberFormat="1" applyFont="1" applyFill="1" applyAlignment="1" applyProtection="1">
      <alignment horizontal="left" vertical="center" indent="2" shrinkToFit="1"/>
      <protection locked="0"/>
    </xf>
    <xf numFmtId="177" fontId="2" fillId="2" borderId="4" xfId="0" applyNumberFormat="1" applyFont="1" applyFill="1" applyBorder="1" applyAlignment="1" applyProtection="1">
      <alignment horizontal="left" vertical="center" indent="2" shrinkToFit="1"/>
      <protection locked="0"/>
    </xf>
    <xf numFmtId="177" fontId="2" fillId="0" borderId="0" xfId="0" applyNumberFormat="1" applyFont="1" applyAlignment="1">
      <alignment vertical="center" shrinkToFit="1"/>
    </xf>
    <xf numFmtId="177" fontId="2" fillId="0" borderId="18" xfId="0" applyNumberFormat="1" applyFont="1" applyBorder="1" applyAlignment="1">
      <alignment vertical="center" shrinkToFit="1"/>
    </xf>
    <xf numFmtId="177" fontId="2" fillId="0" borderId="6" xfId="0" applyNumberFormat="1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11" xfId="0" applyFont="1" applyBorder="1">
      <alignment vertical="center"/>
    </xf>
    <xf numFmtId="176" fontId="2" fillId="0" borderId="11" xfId="0" applyNumberFormat="1" applyFont="1" applyBorder="1" applyAlignment="1">
      <alignment horizontal="right" vertical="center" indent="1"/>
    </xf>
    <xf numFmtId="176" fontId="2" fillId="0" borderId="4" xfId="0" applyNumberFormat="1" applyFont="1" applyBorder="1" applyAlignment="1">
      <alignment horizontal="right" vertical="center" indent="1"/>
    </xf>
    <xf numFmtId="176" fontId="3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 shrinkToFit="1"/>
    </xf>
    <xf numFmtId="177" fontId="2" fillId="0" borderId="9" xfId="0" applyNumberFormat="1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0" borderId="12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5" xfId="0" applyFont="1" applyBorder="1">
      <alignment vertical="center"/>
    </xf>
    <xf numFmtId="181" fontId="2" fillId="0" borderId="9" xfId="0" applyNumberFormat="1" applyFont="1" applyBorder="1" applyAlignment="1">
      <alignment horizontal="center" vertical="center"/>
    </xf>
    <xf numFmtId="0" fontId="4" fillId="0" borderId="38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14</xdr:row>
      <xdr:rowOff>104775</xdr:rowOff>
    </xdr:from>
    <xdr:ext cx="1466850" cy="593665"/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39B16C5A-0B2A-4822-B71B-C507A7CA26AE}"/>
            </a:ext>
          </a:extLst>
        </xdr:cNvPr>
        <xdr:cNvSpPr/>
      </xdr:nvSpPr>
      <xdr:spPr>
        <a:xfrm>
          <a:off x="971550" y="5133975"/>
          <a:ext cx="1466850" cy="593665"/>
        </a:xfrm>
        <a:prstGeom prst="wedgeRoundRectCallout">
          <a:avLst>
            <a:gd name="adj1" fmla="val 29191"/>
            <a:gd name="adj2" fmla="val 85113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頭に「￥」マークを入力してください</a:t>
          </a:r>
        </a:p>
      </xdr:txBody>
    </xdr:sp>
    <xdr:clientData fPrintsWithSheet="0"/>
  </xdr:oneCellAnchor>
  <xdr:oneCellAnchor>
    <xdr:from>
      <xdr:col>18</xdr:col>
      <xdr:colOff>57149</xdr:colOff>
      <xdr:row>2</xdr:row>
      <xdr:rowOff>295275</xdr:rowOff>
    </xdr:from>
    <xdr:ext cx="2809875" cy="94609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32F1F09-B5C6-40F2-A816-4B7410550F6B}"/>
            </a:ext>
          </a:extLst>
        </xdr:cNvPr>
        <xdr:cNvSpPr/>
      </xdr:nvSpPr>
      <xdr:spPr>
        <a:xfrm>
          <a:off x="6334124" y="981075"/>
          <a:ext cx="2809875" cy="946090"/>
        </a:xfrm>
        <a:prstGeom prst="wedgeRoundRectCallout">
          <a:avLst>
            <a:gd name="adj1" fmla="val -42097"/>
            <a:gd name="adj2" fmla="val 66613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kumimoji="1" lang="ja-JP" altLang="ja-JP" sz="10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住所欄には法人本部の住所を記載してください。</a:t>
          </a:r>
          <a:r>
            <a:rPr kumimoji="1"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同法人から、複数の病院が協力病院として参加している場合は、それぞれの病院の請求書で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住所を統一させる必要があります</a:t>
          </a:r>
          <a:r>
            <a:rPr kumimoji="1"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 b="0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  <xdr:oneCellAnchor>
    <xdr:from>
      <xdr:col>18</xdr:col>
      <xdr:colOff>70485</xdr:colOff>
      <xdr:row>8</xdr:row>
      <xdr:rowOff>281939</xdr:rowOff>
    </xdr:from>
    <xdr:ext cx="1354456" cy="4031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5BC5222-7E07-43C7-90F7-7DCFBCF87A0A}"/>
            </a:ext>
          </a:extLst>
        </xdr:cNvPr>
        <xdr:cNvSpPr/>
      </xdr:nvSpPr>
      <xdr:spPr>
        <a:xfrm>
          <a:off x="5701665" y="3147059"/>
          <a:ext cx="1354456" cy="403165"/>
        </a:xfrm>
        <a:prstGeom prst="wedgeRoundRectCallout">
          <a:avLst>
            <a:gd name="adj1" fmla="val -42097"/>
            <a:gd name="adj2" fmla="val 66613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kumimoji="1" lang="ja-JP" altLang="en-US" sz="10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押印は不要です</a:t>
          </a:r>
          <a:r>
            <a:rPr kumimoji="1" lang="ja-JP" altLang="ja-JP" sz="10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 b="0" u="none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  <xdr:oneCellAnchor>
    <xdr:from>
      <xdr:col>18</xdr:col>
      <xdr:colOff>47624</xdr:colOff>
      <xdr:row>0</xdr:row>
      <xdr:rowOff>43815</xdr:rowOff>
    </xdr:from>
    <xdr:ext cx="2794636" cy="725805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A96555D-59EF-4053-BA7C-7766148D28B0}"/>
            </a:ext>
          </a:extLst>
        </xdr:cNvPr>
        <xdr:cNvSpPr/>
      </xdr:nvSpPr>
      <xdr:spPr>
        <a:xfrm>
          <a:off x="5678804" y="43815"/>
          <a:ext cx="2794636" cy="725805"/>
        </a:xfrm>
        <a:prstGeom prst="wedgeRoundRectCallout">
          <a:avLst>
            <a:gd name="adj1" fmla="val -37216"/>
            <a:gd name="adj2" fmla="val 38423"/>
            <a:gd name="adj3" fmla="val 16667"/>
          </a:avLst>
        </a:prstGeom>
        <a:solidFill>
          <a:schemeClr val="lt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lang="ja-JP" altLang="en-US" sz="1000" b="0">
              <a:solidFill>
                <a:sysClr val="windowText" lastClr="000000"/>
              </a:solidFill>
              <a:effectLst/>
            </a:rPr>
            <a:t>この申請書類作成フォーマットは</a:t>
          </a:r>
          <a:r>
            <a:rPr lang="ja-JP" altLang="en-US" sz="1000" b="1" u="sng">
              <a:solidFill>
                <a:srgbClr val="FF0000"/>
              </a:solidFill>
              <a:effectLst/>
            </a:rPr>
            <a:t>黄色網掛け部分のみ入力可能</a:t>
          </a:r>
          <a:r>
            <a:rPr lang="ja-JP" altLang="en-US" sz="1000" b="0">
              <a:solidFill>
                <a:sysClr val="windowText" lastClr="000000"/>
              </a:solidFill>
              <a:effectLst/>
            </a:rPr>
            <a:t>で、印刷時には不要な網掛けは反映されないようになっています。</a:t>
          </a:r>
          <a:endParaRPr lang="ja-JP" altLang="ja-JP" sz="1000" b="0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  <xdr:oneCellAnchor>
    <xdr:from>
      <xdr:col>18</xdr:col>
      <xdr:colOff>57150</xdr:colOff>
      <xdr:row>13</xdr:row>
      <xdr:rowOff>381000</xdr:rowOff>
    </xdr:from>
    <xdr:ext cx="5876925" cy="794385"/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8682992-36A0-493B-8F89-33E01BFD71FC}"/>
            </a:ext>
          </a:extLst>
        </xdr:cNvPr>
        <xdr:cNvSpPr/>
      </xdr:nvSpPr>
      <xdr:spPr>
        <a:xfrm>
          <a:off x="6334125" y="5010150"/>
          <a:ext cx="5876925" cy="79438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単価が変更されていますのでご注意ください！！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◆今年度の単価は</a:t>
          </a:r>
          <a:r>
            <a:rPr kumimoji="1" lang="en-US" altLang="ja-JP" sz="1100" u="sng">
              <a:solidFill>
                <a:srgbClr val="FF0000"/>
              </a:solidFill>
            </a:rPr>
            <a:t>35,200</a:t>
          </a:r>
          <a:r>
            <a:rPr kumimoji="1" lang="ja-JP" altLang="en-US" sz="1100" u="sng">
              <a:solidFill>
                <a:srgbClr val="FF0000"/>
              </a:solidFill>
            </a:rPr>
            <a:t>円</a:t>
          </a:r>
          <a:r>
            <a:rPr kumimoji="1" lang="ja-JP" altLang="en-US" sz="1000">
              <a:solidFill>
                <a:sysClr val="windowText" lastClr="000000"/>
              </a:solidFill>
            </a:rPr>
            <a:t>（日・祝・</a:t>
          </a:r>
          <a:r>
            <a:rPr kumimoji="1" lang="en-US" altLang="ja-JP" sz="1000">
              <a:solidFill>
                <a:sysClr val="windowText" lastClr="000000"/>
              </a:solidFill>
            </a:rPr>
            <a:t>12/29</a:t>
          </a:r>
          <a:r>
            <a:rPr kumimoji="1" lang="ja-JP" altLang="en-US" sz="1000">
              <a:solidFill>
                <a:sysClr val="windowText" lastClr="000000"/>
              </a:solidFill>
            </a:rPr>
            <a:t>～</a:t>
          </a:r>
          <a:r>
            <a:rPr kumimoji="1" lang="en-US" altLang="ja-JP" sz="1000">
              <a:solidFill>
                <a:sysClr val="windowText" lastClr="000000"/>
              </a:solidFill>
            </a:rPr>
            <a:t>1/3</a:t>
          </a:r>
          <a:r>
            <a:rPr kumimoji="1" lang="ja-JP" altLang="en-US" sz="1000">
              <a:solidFill>
                <a:sysClr val="windowText" lastClr="000000"/>
              </a:solidFill>
            </a:rPr>
            <a:t>の夜間の当番日は</a:t>
          </a:r>
          <a:r>
            <a:rPr kumimoji="1" lang="en-US" altLang="ja-JP" sz="1100" u="sng">
              <a:solidFill>
                <a:srgbClr val="FF0000"/>
              </a:solidFill>
            </a:rPr>
            <a:t>70,400</a:t>
          </a:r>
          <a:r>
            <a:rPr kumimoji="1" lang="ja-JP" altLang="en-US" sz="1100" u="sng">
              <a:solidFill>
                <a:srgbClr val="FF0000"/>
              </a:solidFill>
            </a:rPr>
            <a:t>円</a:t>
          </a:r>
          <a:r>
            <a:rPr kumimoji="1" lang="ja-JP" altLang="en-US" sz="1000">
              <a:solidFill>
                <a:sysClr val="windowText" lastClr="000000"/>
              </a:solidFill>
            </a:rPr>
            <a:t>）です。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◆</a:t>
          </a:r>
          <a:r>
            <a:rPr kumimoji="1" lang="en-US" altLang="ja-JP" sz="1000">
              <a:solidFill>
                <a:sysClr val="windowText" lastClr="000000"/>
              </a:solidFill>
            </a:rPr>
            <a:t>12/29</a:t>
          </a:r>
          <a:r>
            <a:rPr kumimoji="1" lang="ja-JP" altLang="en-US" sz="1000">
              <a:solidFill>
                <a:sysClr val="windowText" lastClr="000000"/>
              </a:solidFill>
            </a:rPr>
            <a:t>～</a:t>
          </a:r>
          <a:r>
            <a:rPr kumimoji="1" lang="en-US" altLang="ja-JP" sz="1000">
              <a:solidFill>
                <a:sysClr val="windowText" lastClr="000000"/>
              </a:solidFill>
            </a:rPr>
            <a:t>1/3</a:t>
          </a:r>
          <a:r>
            <a:rPr kumimoji="1" lang="ja-JP" altLang="en-US" sz="1000">
              <a:solidFill>
                <a:sysClr val="windowText" lastClr="000000"/>
              </a:solidFill>
            </a:rPr>
            <a:t>については、昼間は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回あたり</a:t>
          </a:r>
          <a:r>
            <a:rPr kumimoji="1" lang="en-US" altLang="ja-JP" sz="1100" u="sng">
              <a:solidFill>
                <a:srgbClr val="FF0000"/>
              </a:solidFill>
            </a:rPr>
            <a:t>22,000</a:t>
          </a:r>
          <a:r>
            <a:rPr kumimoji="1" lang="ja-JP" altLang="en-US" sz="1100" u="sng">
              <a:solidFill>
                <a:srgbClr val="FF0000"/>
              </a:solidFill>
            </a:rPr>
            <a:t>円</a:t>
          </a:r>
          <a:r>
            <a:rPr kumimoji="1" lang="ja-JP" altLang="en-US" sz="1000">
              <a:solidFill>
                <a:sysClr val="windowText" lastClr="000000"/>
              </a:solidFill>
            </a:rPr>
            <a:t>、夜間は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回あたり</a:t>
          </a:r>
          <a:r>
            <a:rPr kumimoji="1" lang="en-US" altLang="ja-JP" sz="1100" u="sng">
              <a:solidFill>
                <a:srgbClr val="FF0000"/>
              </a:solidFill>
            </a:rPr>
            <a:t>44,000</a:t>
          </a:r>
          <a:r>
            <a:rPr kumimoji="1" lang="ja-JP" altLang="en-US" sz="1100" u="sng">
              <a:solidFill>
                <a:srgbClr val="FF0000"/>
              </a:solidFill>
            </a:rPr>
            <a:t>円</a:t>
          </a:r>
          <a:r>
            <a:rPr kumimoji="1" lang="ja-JP" altLang="en-US" sz="1000">
              <a:solidFill>
                <a:sysClr val="windowText" lastClr="000000"/>
              </a:solidFill>
            </a:rPr>
            <a:t>を加算して下さい。</a:t>
          </a: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188594</xdr:colOff>
      <xdr:row>11</xdr:row>
      <xdr:rowOff>20955</xdr:rowOff>
    </xdr:from>
    <xdr:ext cx="2057401" cy="571500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EF1DB0F-A0F1-4517-A253-5B82661D00C6}"/>
            </a:ext>
          </a:extLst>
        </xdr:cNvPr>
        <xdr:cNvSpPr/>
      </xdr:nvSpPr>
      <xdr:spPr>
        <a:xfrm>
          <a:off x="584834" y="2809875"/>
          <a:ext cx="2057401" cy="571500"/>
        </a:xfrm>
        <a:prstGeom prst="wedgeRoundRectCallout">
          <a:avLst>
            <a:gd name="adj1" fmla="val -31019"/>
            <a:gd name="adj2" fmla="val -88478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 b="1" u="sng">
              <a:solidFill>
                <a:srgbClr val="FF0000"/>
              </a:solidFill>
            </a:rPr>
            <a:t>病院の住所をご入力ください。</a:t>
          </a:r>
          <a:endParaRPr kumimoji="1" lang="en-US" altLang="ja-JP" sz="1000" b="1" u="sng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法人住所ではありません。</a:t>
          </a:r>
        </a:p>
      </xdr:txBody>
    </xdr:sp>
    <xdr:clientData fPrintsWithSheet="0"/>
  </xdr:oneCellAnchor>
  <xdr:oneCellAnchor>
    <xdr:from>
      <xdr:col>30</xdr:col>
      <xdr:colOff>36194</xdr:colOff>
      <xdr:row>4</xdr:row>
      <xdr:rowOff>302895</xdr:rowOff>
    </xdr:from>
    <xdr:ext cx="2221231" cy="668655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DD6C808-7B95-470E-90AE-C5E73AEA4B58}"/>
            </a:ext>
          </a:extLst>
        </xdr:cNvPr>
        <xdr:cNvSpPr/>
      </xdr:nvSpPr>
      <xdr:spPr>
        <a:xfrm>
          <a:off x="6608444" y="1255395"/>
          <a:ext cx="2221231" cy="668655"/>
        </a:xfrm>
        <a:prstGeom prst="wedgeRoundRectCallout">
          <a:avLst>
            <a:gd name="adj1" fmla="val -43982"/>
            <a:gd name="adj2" fmla="val -72478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 b="0" u="none">
              <a:solidFill>
                <a:sysClr val="windowText" lastClr="000000"/>
              </a:solidFill>
            </a:rPr>
            <a:t>日付は「書類記入上の留意点」の資料を参考にご記入下さい。</a:t>
          </a:r>
        </a:p>
      </xdr:txBody>
    </xdr:sp>
    <xdr:clientData fPrintsWithSheet="0"/>
  </xdr:oneCellAnchor>
  <xdr:oneCellAnchor>
    <xdr:from>
      <xdr:col>30</xdr:col>
      <xdr:colOff>66675</xdr:colOff>
      <xdr:row>9</xdr:row>
      <xdr:rowOff>13335</xdr:rowOff>
    </xdr:from>
    <xdr:ext cx="1205866" cy="405765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93DD1EA-C309-4D0E-81A4-C95B43E1D731}"/>
            </a:ext>
          </a:extLst>
        </xdr:cNvPr>
        <xdr:cNvSpPr/>
      </xdr:nvSpPr>
      <xdr:spPr>
        <a:xfrm>
          <a:off x="6010275" y="2299335"/>
          <a:ext cx="1205866" cy="405765"/>
        </a:xfrm>
        <a:prstGeom prst="wedgeRoundRectCallout">
          <a:avLst>
            <a:gd name="adj1" fmla="val -49538"/>
            <a:gd name="adj2" fmla="val 79635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 b="0" u="none">
              <a:solidFill>
                <a:sysClr val="windowText" lastClr="000000"/>
              </a:solidFill>
            </a:rPr>
            <a:t>押印は不要です。</a:t>
          </a: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49530</xdr:colOff>
      <xdr:row>15</xdr:row>
      <xdr:rowOff>45720</xdr:rowOff>
    </xdr:from>
    <xdr:ext cx="2057400" cy="5936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F706460B-63AA-1763-58AB-7A5A3DE6926C}"/>
            </a:ext>
          </a:extLst>
        </xdr:cNvPr>
        <xdr:cNvSpPr/>
      </xdr:nvSpPr>
      <xdr:spPr>
        <a:xfrm>
          <a:off x="5977890" y="2887980"/>
          <a:ext cx="2057400" cy="59366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行が足りない場合は、左側にある「＋」ボタンをクリックしてください。</a:t>
          </a:r>
        </a:p>
      </xdr:txBody>
    </xdr:sp>
    <xdr:clientData fPrintsWithSheet="0"/>
  </xdr:oneCellAnchor>
  <xdr:oneCellAnchor>
    <xdr:from>
      <xdr:col>11</xdr:col>
      <xdr:colOff>175260</xdr:colOff>
      <xdr:row>8</xdr:row>
      <xdr:rowOff>7620</xdr:rowOff>
    </xdr:from>
    <xdr:ext cx="3912870" cy="52578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93F45B5-B31D-49C1-B01F-44B9071B32E0}"/>
            </a:ext>
          </a:extLst>
        </xdr:cNvPr>
        <xdr:cNvSpPr/>
      </xdr:nvSpPr>
      <xdr:spPr>
        <a:xfrm>
          <a:off x="6103620" y="1684020"/>
          <a:ext cx="3912870" cy="525780"/>
        </a:xfrm>
        <a:prstGeom prst="wedgeRoundRectCallout">
          <a:avLst>
            <a:gd name="adj1" fmla="val -53331"/>
            <a:gd name="adj2" fmla="val -3024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・備考欄の記載は内訳を示すものです。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「当番日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日当たりの人件費</a:t>
          </a:r>
          <a:r>
            <a:rPr kumimoji="1" lang="en-US" altLang="ja-JP" sz="1000">
              <a:solidFill>
                <a:sysClr val="windowText" lastClr="000000"/>
              </a:solidFill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</a:rPr>
            <a:t>人数</a:t>
          </a:r>
          <a:r>
            <a:rPr kumimoji="1" lang="en-US" altLang="ja-JP" sz="1000">
              <a:solidFill>
                <a:sysClr val="windowText" lastClr="000000"/>
              </a:solidFill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</a:rPr>
            <a:t>当番日数」を記入して下さい。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190500</xdr:colOff>
      <xdr:row>7</xdr:row>
      <xdr:rowOff>144780</xdr:rowOff>
    </xdr:from>
    <xdr:ext cx="2819400" cy="52578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22A370F-F415-4EBD-8887-1D6649106824}"/>
            </a:ext>
          </a:extLst>
        </xdr:cNvPr>
        <xdr:cNvSpPr/>
      </xdr:nvSpPr>
      <xdr:spPr>
        <a:xfrm>
          <a:off x="6134100" y="1455420"/>
          <a:ext cx="2819400" cy="525780"/>
        </a:xfrm>
        <a:prstGeom prst="wedgeRoundRectCallout">
          <a:avLst>
            <a:gd name="adj1" fmla="val -53331"/>
            <a:gd name="adj2" fmla="val -3024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診療科目に関し、記載する事項がありましたら、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備考欄にご記入下さい。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152399</xdr:rowOff>
    </xdr:from>
    <xdr:to>
      <xdr:col>14</xdr:col>
      <xdr:colOff>200025</xdr:colOff>
      <xdr:row>26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DABB1DC-1D74-4965-A3F7-89969B2F947D}"/>
            </a:ext>
          </a:extLst>
        </xdr:cNvPr>
        <xdr:cNvSpPr/>
      </xdr:nvSpPr>
      <xdr:spPr>
        <a:xfrm>
          <a:off x="0" y="933449"/>
          <a:ext cx="10991850" cy="612457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1</xdr:col>
      <xdr:colOff>123824</xdr:colOff>
      <xdr:row>27</xdr:row>
      <xdr:rowOff>85725</xdr:rowOff>
    </xdr:from>
    <xdr:ext cx="2238375" cy="5936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04B723C-DA8F-4064-9D84-268F78B9C0C5}"/>
            </a:ext>
          </a:extLst>
        </xdr:cNvPr>
        <xdr:cNvSpPr/>
      </xdr:nvSpPr>
      <xdr:spPr>
        <a:xfrm>
          <a:off x="390524" y="7277100"/>
          <a:ext cx="2238375" cy="593665"/>
        </a:xfrm>
        <a:prstGeom prst="wedgeRoundRectCallout">
          <a:avLst>
            <a:gd name="adj1" fmla="val -27787"/>
            <a:gd name="adj2" fmla="val -92980"/>
            <a:gd name="adj3" fmla="val 16667"/>
          </a:avLst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行が足りない場合は、行をコピーして挿入してください。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3"/>
  <sheetViews>
    <sheetView tabSelected="1" view="pageBreakPreview" topLeftCell="A4" zoomScaleNormal="100" workbookViewId="0">
      <selection activeCell="F19" sqref="F19"/>
    </sheetView>
  </sheetViews>
  <sheetFormatPr defaultColWidth="9" defaultRowHeight="13.5" x14ac:dyDescent="0.15"/>
  <cols>
    <col min="1" max="2" width="4.875" style="11" customWidth="1"/>
    <col min="3" max="4" width="3.5" style="11" customWidth="1"/>
    <col min="5" max="5" width="3.5" style="11" bestFit="1" customWidth="1"/>
    <col min="6" max="9" width="5.125" style="11" customWidth="1"/>
    <col min="10" max="11" width="5.25" style="11" customWidth="1"/>
    <col min="12" max="16" width="5.125" style="11" customWidth="1"/>
    <col min="17" max="18" width="2.75" style="11" customWidth="1"/>
    <col min="19" max="16384" width="9" style="11"/>
  </cols>
  <sheetData>
    <row r="1" spans="1:18" ht="27" customHeight="1" x14ac:dyDescent="0.15"/>
    <row r="2" spans="1:18" ht="27" customHeight="1" x14ac:dyDescent="0.15">
      <c r="A2" s="70" t="s">
        <v>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7" customHeight="1" x14ac:dyDescent="0.1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32.1" customHeight="1" x14ac:dyDescent="0.15">
      <c r="A4" s="71"/>
      <c r="B4" s="71"/>
      <c r="C4" s="71"/>
      <c r="D4" s="71"/>
      <c r="E4" s="71"/>
      <c r="F4" s="71"/>
      <c r="G4" s="71"/>
      <c r="H4" s="71"/>
      <c r="I4" s="71"/>
      <c r="K4" s="12" t="s">
        <v>94</v>
      </c>
      <c r="M4" s="13" t="s">
        <v>5</v>
      </c>
      <c r="O4" s="13" t="s">
        <v>4</v>
      </c>
      <c r="Q4" s="11" t="s">
        <v>6</v>
      </c>
    </row>
    <row r="5" spans="1:18" ht="32.1" customHeight="1" x14ac:dyDescent="0.15">
      <c r="A5" s="71" t="s">
        <v>39</v>
      </c>
      <c r="B5" s="71"/>
      <c r="C5" s="71"/>
      <c r="D5" s="71"/>
      <c r="E5" s="71"/>
      <c r="F5" s="71"/>
      <c r="G5" s="71"/>
      <c r="H5" s="71"/>
      <c r="I5" s="71"/>
    </row>
    <row r="6" spans="1:18" ht="27" customHeight="1" x14ac:dyDescent="0.15">
      <c r="J6" s="71" t="s">
        <v>38</v>
      </c>
      <c r="K6" s="71"/>
      <c r="L6" s="73"/>
      <c r="M6" s="73"/>
      <c r="N6" s="73"/>
      <c r="O6" s="73"/>
      <c r="P6" s="73"/>
      <c r="Q6" s="73"/>
    </row>
    <row r="7" spans="1:18" ht="27" customHeight="1" x14ac:dyDescent="0.15">
      <c r="A7" s="9"/>
      <c r="L7" s="74"/>
      <c r="M7" s="74"/>
      <c r="N7" s="74"/>
      <c r="O7" s="74"/>
      <c r="P7" s="74"/>
      <c r="Q7" s="74"/>
    </row>
    <row r="8" spans="1:18" ht="27" customHeight="1" x14ac:dyDescent="0.15">
      <c r="B8" s="71"/>
      <c r="C8" s="71"/>
      <c r="D8" s="71"/>
      <c r="E8" s="71"/>
      <c r="F8" s="71"/>
      <c r="G8" s="71"/>
      <c r="H8" s="71"/>
      <c r="I8" s="71"/>
      <c r="J8" s="71" t="s">
        <v>3</v>
      </c>
      <c r="K8" s="71"/>
      <c r="L8" s="73"/>
      <c r="M8" s="73"/>
      <c r="N8" s="73"/>
      <c r="O8" s="73"/>
      <c r="P8" s="73"/>
      <c r="Q8" s="73"/>
    </row>
    <row r="9" spans="1:18" ht="27" customHeight="1" x14ac:dyDescent="0.15">
      <c r="A9" s="13"/>
      <c r="B9" s="71"/>
      <c r="C9" s="71"/>
      <c r="D9" s="71"/>
      <c r="E9" s="71"/>
      <c r="F9" s="71"/>
      <c r="G9" s="71"/>
      <c r="H9" s="71"/>
      <c r="I9" s="71"/>
      <c r="L9" s="74"/>
      <c r="M9" s="74"/>
      <c r="N9" s="74"/>
      <c r="O9" s="74"/>
      <c r="P9" s="74"/>
      <c r="Q9" s="74"/>
    </row>
    <row r="10" spans="1:18" ht="27" customHeight="1" x14ac:dyDescent="0.15">
      <c r="B10" s="71"/>
      <c r="C10" s="71"/>
      <c r="D10" s="71"/>
      <c r="E10" s="71"/>
      <c r="F10" s="71"/>
      <c r="G10" s="71"/>
      <c r="H10" s="71"/>
      <c r="I10" s="71"/>
      <c r="J10" s="72" t="s">
        <v>37</v>
      </c>
      <c r="K10" s="72"/>
      <c r="L10" s="79"/>
      <c r="M10" s="79"/>
      <c r="N10" s="79"/>
      <c r="O10" s="79"/>
      <c r="P10" s="79"/>
      <c r="Q10" s="79"/>
    </row>
    <row r="11" spans="1:18" ht="27" customHeight="1" x14ac:dyDescent="0.15">
      <c r="A11" s="8"/>
      <c r="B11" s="71"/>
      <c r="C11" s="71"/>
      <c r="D11" s="71"/>
      <c r="E11" s="71"/>
      <c r="F11" s="71"/>
      <c r="G11" s="71"/>
      <c r="H11" s="71"/>
      <c r="I11" s="71"/>
      <c r="J11" s="72"/>
      <c r="K11" s="72"/>
      <c r="L11" s="73"/>
      <c r="M11" s="73"/>
      <c r="N11" s="73"/>
      <c r="O11" s="73"/>
      <c r="P11" s="73"/>
      <c r="Q11" s="73"/>
    </row>
    <row r="12" spans="1:18" ht="27" customHeight="1" x14ac:dyDescent="0.15">
      <c r="A12" s="8"/>
    </row>
    <row r="13" spans="1:18" ht="32.1" customHeight="1" x14ac:dyDescent="0.15">
      <c r="B13" s="78" t="s">
        <v>36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</row>
    <row r="14" spans="1:18" ht="32.1" customHeight="1" x14ac:dyDescent="0.15"/>
    <row r="15" spans="1:18" ht="27" customHeight="1" x14ac:dyDescent="0.15">
      <c r="A15" s="13"/>
      <c r="B15" s="13"/>
      <c r="C15" s="13"/>
      <c r="D15" s="13"/>
      <c r="E15" s="13"/>
      <c r="F15" s="13"/>
      <c r="H15" s="13"/>
      <c r="I15" s="13"/>
      <c r="J15" s="13" t="s">
        <v>35</v>
      </c>
      <c r="K15" s="13"/>
    </row>
    <row r="16" spans="1:18" ht="27" customHeight="1" x14ac:dyDescent="0.15">
      <c r="A16" s="13"/>
      <c r="B16" s="13"/>
      <c r="C16" s="13"/>
      <c r="D16" s="13"/>
      <c r="E16" s="13"/>
      <c r="F16" s="13"/>
      <c r="H16" s="13"/>
      <c r="I16" s="13"/>
      <c r="J16" s="13"/>
      <c r="K16" s="13"/>
    </row>
    <row r="17" spans="1:17" ht="27" customHeight="1" x14ac:dyDescent="0.15">
      <c r="B17" s="13"/>
      <c r="J17" s="13"/>
    </row>
    <row r="18" spans="1:17" ht="12.95" customHeight="1" x14ac:dyDescent="0.15">
      <c r="A18" s="13"/>
      <c r="B18" s="15"/>
      <c r="C18" s="25"/>
      <c r="D18" s="25"/>
      <c r="E18" s="25"/>
      <c r="F18" s="21" t="s">
        <v>30</v>
      </c>
      <c r="G18" s="7" t="s">
        <v>34</v>
      </c>
      <c r="H18" s="22" t="s">
        <v>32</v>
      </c>
      <c r="I18" s="23" t="s">
        <v>31</v>
      </c>
      <c r="J18" s="7" t="s">
        <v>30</v>
      </c>
      <c r="K18" s="23" t="s">
        <v>33</v>
      </c>
      <c r="L18" s="21" t="s">
        <v>32</v>
      </c>
      <c r="M18" s="7" t="s">
        <v>31</v>
      </c>
      <c r="N18" s="22" t="s">
        <v>30</v>
      </c>
      <c r="O18" s="22" t="s">
        <v>9</v>
      </c>
    </row>
    <row r="19" spans="1:17" ht="32.1" customHeight="1" x14ac:dyDescent="0.15">
      <c r="B19" s="75" t="s">
        <v>29</v>
      </c>
      <c r="C19" s="76"/>
      <c r="D19" s="76"/>
      <c r="E19" s="77"/>
      <c r="F19" s="56"/>
      <c r="G19" s="57"/>
      <c r="H19" s="58"/>
      <c r="I19" s="59"/>
      <c r="J19" s="57"/>
      <c r="K19" s="59"/>
      <c r="L19" s="56"/>
      <c r="M19" s="57"/>
      <c r="N19" s="58"/>
      <c r="O19" s="58"/>
    </row>
    <row r="20" spans="1:17" ht="27" customHeight="1" x14ac:dyDescent="0.15"/>
    <row r="21" spans="1:17" ht="22.5" customHeight="1" x14ac:dyDescent="0.15">
      <c r="B21" s="68" t="s">
        <v>91</v>
      </c>
      <c r="C21" s="68"/>
      <c r="D21" s="68"/>
      <c r="E21" s="55"/>
      <c r="F21" s="69" t="s">
        <v>93</v>
      </c>
      <c r="G21" s="69"/>
      <c r="H21" s="69"/>
      <c r="I21" s="69"/>
      <c r="J21" s="69"/>
      <c r="K21" s="69"/>
      <c r="L21" s="69"/>
      <c r="M21" s="69"/>
      <c r="N21" s="67"/>
      <c r="O21" s="67"/>
      <c r="P21" s="69" t="s">
        <v>92</v>
      </c>
      <c r="Q21" s="69"/>
    </row>
    <row r="22" spans="1:17" ht="27" customHeight="1" x14ac:dyDescent="0.15">
      <c r="A22" s="13"/>
    </row>
    <row r="23" spans="1:17" ht="27" customHeight="1" x14ac:dyDescent="0.15"/>
    <row r="24" spans="1:17" ht="27" customHeight="1" x14ac:dyDescent="0.15"/>
    <row r="25" spans="1:17" ht="27" customHeight="1" x14ac:dyDescent="0.15"/>
    <row r="26" spans="1:17" ht="27" customHeight="1" x14ac:dyDescent="0.15">
      <c r="A26" s="13"/>
    </row>
    <row r="27" spans="1:17" ht="27" customHeight="1" x14ac:dyDescent="0.15"/>
    <row r="28" spans="1:17" ht="27" customHeight="1" x14ac:dyDescent="0.15"/>
    <row r="29" spans="1:17" ht="27" customHeight="1" x14ac:dyDescent="0.15"/>
    <row r="30" spans="1:17" ht="27" customHeight="1" x14ac:dyDescent="0.15"/>
    <row r="31" spans="1:17" ht="27" customHeight="1" x14ac:dyDescent="0.15"/>
    <row r="32" spans="1:17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  <row r="39" ht="27" customHeight="1" x14ac:dyDescent="0.15"/>
    <row r="40" ht="27" customHeight="1" x14ac:dyDescent="0.15"/>
    <row r="41" ht="27" customHeight="1" x14ac:dyDescent="0.15"/>
    <row r="42" ht="27" customHeight="1" x14ac:dyDescent="0.15"/>
    <row r="43" ht="27" customHeight="1" x14ac:dyDescent="0.15"/>
    <row r="44" ht="27" customHeight="1" x14ac:dyDescent="0.15"/>
    <row r="45" ht="27" customHeight="1" x14ac:dyDescent="0.15"/>
    <row r="46" ht="27" customHeight="1" x14ac:dyDescent="0.15"/>
    <row r="47" ht="27" customHeight="1" x14ac:dyDescent="0.15"/>
    <row r="48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  <row r="165" ht="27" customHeight="1" x14ac:dyDescent="0.15"/>
    <row r="166" ht="27" customHeight="1" x14ac:dyDescent="0.15"/>
    <row r="167" ht="27" customHeight="1" x14ac:dyDescent="0.15"/>
    <row r="168" ht="27" customHeight="1" x14ac:dyDescent="0.15"/>
    <row r="169" ht="27" customHeight="1" x14ac:dyDescent="0.15"/>
    <row r="170" ht="27" customHeight="1" x14ac:dyDescent="0.15"/>
    <row r="171" ht="27" customHeight="1" x14ac:dyDescent="0.15"/>
    <row r="172" ht="27" customHeight="1" x14ac:dyDescent="0.15"/>
    <row r="173" ht="27" customHeight="1" x14ac:dyDescent="0.15"/>
  </sheetData>
  <sheetProtection algorithmName="SHA-512" hashValue="6uKQD2+P7INLVB5HrKUxrzUng0HUTlFjF2T8dAzf0T1Vzsv3OFaLrk1MVdIjutpSYDbLVDaKS7ZDDAJM7hhtEw==" saltValue="nzWThI4s7uy3S6sIaV4lGA==" spinCount="100000" sheet="1" objects="1" scenarios="1" formatCells="0" selectLockedCells="1"/>
  <mergeCells count="22">
    <mergeCell ref="B19:E19"/>
    <mergeCell ref="B13:Q13"/>
    <mergeCell ref="B10:I10"/>
    <mergeCell ref="B11:I11"/>
    <mergeCell ref="L10:Q10"/>
    <mergeCell ref="L11:Q11"/>
    <mergeCell ref="N21:O21"/>
    <mergeCell ref="B21:D21"/>
    <mergeCell ref="F21:M21"/>
    <mergeCell ref="P21:Q21"/>
    <mergeCell ref="A2:R3"/>
    <mergeCell ref="B8:I8"/>
    <mergeCell ref="B9:I9"/>
    <mergeCell ref="A5:I5"/>
    <mergeCell ref="A4:I4"/>
    <mergeCell ref="J10:K11"/>
    <mergeCell ref="J6:K6"/>
    <mergeCell ref="L6:Q6"/>
    <mergeCell ref="J8:K8"/>
    <mergeCell ref="L8:Q8"/>
    <mergeCell ref="L7:Q7"/>
    <mergeCell ref="L9:Q9"/>
  </mergeCells>
  <phoneticPr fontId="1"/>
  <dataValidations count="1">
    <dataValidation type="list" allowBlank="1" showInputMessage="1" showErrorMessage="1" sqref="N21:O21" xr:uid="{A537C3FF-E958-401D-94FB-E5917913A4DD}">
      <formula1>"上半期分,下半期分"</formula1>
    </dataValidation>
  </dataValidations>
  <pageMargins left="1.1811023622047245" right="0.74803149606299213" top="0.98425196850393704" bottom="0.98425196850393704" header="0.51181102362204722" footer="0.51181102362204722"/>
  <pageSetup paperSize="9" scale="95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58"/>
  <sheetViews>
    <sheetView showGridLines="0" showZeros="0" view="pageBreakPreview" zoomScaleNormal="100" zoomScaleSheetLayoutView="100" workbookViewId="0">
      <selection activeCell="E16" sqref="E16:F16"/>
    </sheetView>
  </sheetViews>
  <sheetFormatPr defaultColWidth="9" defaultRowHeight="13.5" x14ac:dyDescent="0.15"/>
  <cols>
    <col min="1" max="30" width="2.875" style="11" customWidth="1"/>
    <col min="31" max="31" width="1.625" style="11" customWidth="1"/>
    <col min="32" max="231" width="3.625" style="11" customWidth="1"/>
    <col min="232" max="16384" width="9" style="11"/>
  </cols>
  <sheetData>
    <row r="1" spans="1:30" ht="21" customHeight="1" x14ac:dyDescent="0.15"/>
    <row r="2" spans="1:30" ht="18" customHeight="1" x14ac:dyDescent="0.15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30" ht="18" customHeight="1" x14ac:dyDescent="0.15">
      <c r="A3" s="34"/>
      <c r="B3" s="34"/>
      <c r="C3" s="34"/>
      <c r="D3" s="34"/>
      <c r="F3" s="80" t="s">
        <v>14</v>
      </c>
      <c r="G3" s="80"/>
      <c r="H3" s="80">
        <f>請求書!E21</f>
        <v>0</v>
      </c>
      <c r="I3" s="80"/>
      <c r="J3" s="80" t="s">
        <v>95</v>
      </c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34"/>
      <c r="AB3" s="34"/>
      <c r="AC3" s="34"/>
    </row>
    <row r="4" spans="1:30" ht="18" customHeight="1" thickBo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1:30" ht="33.950000000000003" customHeight="1" x14ac:dyDescent="0.15">
      <c r="A5" s="85" t="s">
        <v>11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7"/>
      <c r="O5" s="35"/>
      <c r="P5" s="35" t="s">
        <v>14</v>
      </c>
      <c r="Q5" s="35"/>
      <c r="R5" s="90"/>
      <c r="S5" s="90"/>
      <c r="T5" s="90"/>
      <c r="U5" s="35" t="s">
        <v>5</v>
      </c>
      <c r="V5" s="90"/>
      <c r="W5" s="90"/>
      <c r="X5" s="90"/>
      <c r="Y5" s="35" t="s">
        <v>4</v>
      </c>
      <c r="Z5" s="90"/>
      <c r="AA5" s="90"/>
      <c r="AB5" s="90"/>
      <c r="AC5" s="35" t="s">
        <v>6</v>
      </c>
      <c r="AD5" s="36"/>
    </row>
    <row r="6" spans="1:30" ht="20.100000000000001" customHeight="1" x14ac:dyDescent="0.15">
      <c r="A6" s="37"/>
      <c r="B6" s="11" t="s">
        <v>0</v>
      </c>
      <c r="N6" s="16"/>
      <c r="O6" s="38"/>
      <c r="P6" s="25" t="s">
        <v>13</v>
      </c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39"/>
    </row>
    <row r="7" spans="1:30" ht="12" customHeight="1" x14ac:dyDescent="0.15">
      <c r="A7" s="40"/>
      <c r="N7" s="16"/>
      <c r="AD7" s="41"/>
    </row>
    <row r="8" spans="1:30" ht="20.100000000000001" customHeight="1" x14ac:dyDescent="0.15">
      <c r="A8" s="129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1"/>
      <c r="O8" s="88" t="s">
        <v>3</v>
      </c>
      <c r="P8" s="89"/>
      <c r="Q8" s="89"/>
      <c r="AD8" s="41"/>
    </row>
    <row r="9" spans="1:30" ht="20.100000000000001" customHeight="1" x14ac:dyDescent="0.15">
      <c r="A9" s="129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1"/>
      <c r="R9" s="91" t="str">
        <f>請求書!L8&amp;" "&amp;請求書!L9</f>
        <v xml:space="preserve"> </v>
      </c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2"/>
    </row>
    <row r="10" spans="1:30" ht="20.100000000000001" customHeight="1" x14ac:dyDescent="0.15">
      <c r="A10" s="129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1"/>
      <c r="O10" s="104" t="s">
        <v>86</v>
      </c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6"/>
    </row>
    <row r="11" spans="1:30" ht="20.100000000000001" customHeight="1" x14ac:dyDescent="0.15">
      <c r="A11" s="136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137"/>
      <c r="R11" s="132">
        <f>請求書!L10</f>
        <v>0</v>
      </c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3"/>
    </row>
    <row r="12" spans="1:30" ht="20.100000000000001" customHeight="1" thickBot="1" x14ac:dyDescent="0.2">
      <c r="A12" s="138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40"/>
      <c r="O12" s="42"/>
      <c r="P12" s="42"/>
      <c r="Q12" s="42"/>
      <c r="R12" s="134">
        <f>請求書!L11</f>
        <v>0</v>
      </c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43"/>
      <c r="AD12" s="44"/>
    </row>
    <row r="13" spans="1:30" ht="18" customHeight="1" thickBot="1" x14ac:dyDescent="0.2"/>
    <row r="14" spans="1:30" ht="48" customHeight="1" x14ac:dyDescent="0.15">
      <c r="A14" s="85" t="s">
        <v>85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135"/>
    </row>
    <row r="15" spans="1:30" ht="30" customHeight="1" x14ac:dyDescent="0.15">
      <c r="A15" s="93" t="s">
        <v>84</v>
      </c>
      <c r="B15" s="94"/>
      <c r="C15" s="111" t="s">
        <v>4</v>
      </c>
      <c r="D15" s="110"/>
      <c r="E15" s="103">
        <v>4</v>
      </c>
      <c r="F15" s="122"/>
      <c r="G15" s="103">
        <v>5</v>
      </c>
      <c r="H15" s="103"/>
      <c r="I15" s="121">
        <v>6</v>
      </c>
      <c r="J15" s="122"/>
      <c r="K15" s="103">
        <v>7</v>
      </c>
      <c r="L15" s="103"/>
      <c r="M15" s="121">
        <v>8</v>
      </c>
      <c r="N15" s="122"/>
      <c r="O15" s="103">
        <v>9</v>
      </c>
      <c r="P15" s="103"/>
      <c r="Q15" s="121">
        <v>10</v>
      </c>
      <c r="R15" s="122"/>
      <c r="S15" s="103">
        <v>11</v>
      </c>
      <c r="T15" s="103"/>
      <c r="U15" s="121">
        <v>12</v>
      </c>
      <c r="V15" s="122"/>
      <c r="W15" s="103">
        <v>1</v>
      </c>
      <c r="X15" s="103"/>
      <c r="Y15" s="121">
        <v>2</v>
      </c>
      <c r="Z15" s="122"/>
      <c r="AA15" s="103">
        <v>3</v>
      </c>
      <c r="AB15" s="122"/>
      <c r="AC15" s="103" t="s">
        <v>1</v>
      </c>
      <c r="AD15" s="141"/>
    </row>
    <row r="16" spans="1:30" ht="20.25" customHeight="1" x14ac:dyDescent="0.15">
      <c r="A16" s="95"/>
      <c r="B16" s="96"/>
      <c r="C16" s="123" t="s">
        <v>12</v>
      </c>
      <c r="D16" s="124"/>
      <c r="E16" s="101"/>
      <c r="F16" s="102"/>
      <c r="G16" s="100"/>
      <c r="H16" s="100"/>
      <c r="I16" s="101"/>
      <c r="J16" s="102"/>
      <c r="K16" s="100"/>
      <c r="L16" s="100"/>
      <c r="M16" s="101"/>
      <c r="N16" s="102"/>
      <c r="O16" s="100"/>
      <c r="P16" s="100"/>
      <c r="Q16" s="101"/>
      <c r="R16" s="102"/>
      <c r="S16" s="100"/>
      <c r="T16" s="100"/>
      <c r="U16" s="101"/>
      <c r="V16" s="102"/>
      <c r="W16" s="100"/>
      <c r="X16" s="100"/>
      <c r="Y16" s="101"/>
      <c r="Z16" s="102"/>
      <c r="AA16" s="100"/>
      <c r="AB16" s="102"/>
      <c r="AC16" s="112"/>
      <c r="AD16" s="113"/>
    </row>
    <row r="17" spans="1:37" ht="20.25" customHeight="1" x14ac:dyDescent="0.15">
      <c r="A17" s="95"/>
      <c r="B17" s="96"/>
      <c r="C17" s="125"/>
      <c r="D17" s="126"/>
      <c r="E17" s="83"/>
      <c r="F17" s="84"/>
      <c r="G17" s="83"/>
      <c r="H17" s="84"/>
      <c r="I17" s="83"/>
      <c r="J17" s="84"/>
      <c r="K17" s="83"/>
      <c r="L17" s="84"/>
      <c r="M17" s="83"/>
      <c r="N17" s="84"/>
      <c r="O17" s="83"/>
      <c r="P17" s="84"/>
      <c r="Q17" s="83"/>
      <c r="R17" s="84"/>
      <c r="S17" s="83"/>
      <c r="T17" s="84"/>
      <c r="U17" s="83"/>
      <c r="V17" s="84"/>
      <c r="W17" s="83"/>
      <c r="X17" s="84"/>
      <c r="Y17" s="83"/>
      <c r="Z17" s="84"/>
      <c r="AA17" s="83"/>
      <c r="AB17" s="84"/>
      <c r="AC17" s="114"/>
      <c r="AD17" s="115"/>
    </row>
    <row r="18" spans="1:37" ht="20.25" customHeight="1" x14ac:dyDescent="0.15">
      <c r="A18" s="95"/>
      <c r="B18" s="96"/>
      <c r="C18" s="125"/>
      <c r="D18" s="126"/>
      <c r="E18" s="99"/>
      <c r="F18" s="84"/>
      <c r="G18" s="99"/>
      <c r="H18" s="84"/>
      <c r="I18" s="99"/>
      <c r="J18" s="84"/>
      <c r="K18" s="99"/>
      <c r="L18" s="84"/>
      <c r="M18" s="99"/>
      <c r="N18" s="84"/>
      <c r="O18" s="99"/>
      <c r="P18" s="84"/>
      <c r="Q18" s="99"/>
      <c r="R18" s="84"/>
      <c r="S18" s="99"/>
      <c r="T18" s="84"/>
      <c r="U18" s="99"/>
      <c r="V18" s="84"/>
      <c r="W18" s="99"/>
      <c r="X18" s="84"/>
      <c r="Y18" s="99"/>
      <c r="Z18" s="84"/>
      <c r="AA18" s="99"/>
      <c r="AB18" s="84"/>
      <c r="AC18" s="114"/>
      <c r="AD18" s="115"/>
    </row>
    <row r="19" spans="1:37" ht="20.25" customHeight="1" x14ac:dyDescent="0.15">
      <c r="A19" s="95"/>
      <c r="B19" s="96"/>
      <c r="C19" s="125"/>
      <c r="D19" s="126"/>
      <c r="E19" s="99"/>
      <c r="F19" s="84"/>
      <c r="G19" s="99"/>
      <c r="H19" s="84"/>
      <c r="I19" s="99"/>
      <c r="J19" s="84"/>
      <c r="K19" s="99"/>
      <c r="L19" s="84"/>
      <c r="M19" s="99"/>
      <c r="N19" s="84"/>
      <c r="O19" s="99"/>
      <c r="P19" s="84"/>
      <c r="Q19" s="99"/>
      <c r="R19" s="84"/>
      <c r="S19" s="99"/>
      <c r="T19" s="84"/>
      <c r="U19" s="99"/>
      <c r="V19" s="84"/>
      <c r="W19" s="99"/>
      <c r="X19" s="84"/>
      <c r="Y19" s="99"/>
      <c r="Z19" s="84"/>
      <c r="AA19" s="99"/>
      <c r="AB19" s="84"/>
      <c r="AC19" s="114"/>
      <c r="AD19" s="115"/>
    </row>
    <row r="20" spans="1:37" ht="20.25" customHeight="1" x14ac:dyDescent="0.15">
      <c r="A20" s="95"/>
      <c r="B20" s="96"/>
      <c r="C20" s="125"/>
      <c r="D20" s="126"/>
      <c r="E20" s="83"/>
      <c r="F20" s="84"/>
      <c r="G20" s="83"/>
      <c r="H20" s="84"/>
      <c r="I20" s="83"/>
      <c r="J20" s="84"/>
      <c r="K20" s="83"/>
      <c r="L20" s="84"/>
      <c r="M20" s="83"/>
      <c r="N20" s="84"/>
      <c r="O20" s="83"/>
      <c r="P20" s="84"/>
      <c r="Q20" s="83"/>
      <c r="R20" s="84"/>
      <c r="S20" s="83"/>
      <c r="T20" s="84"/>
      <c r="U20" s="83"/>
      <c r="V20" s="84"/>
      <c r="W20" s="83"/>
      <c r="X20" s="84"/>
      <c r="Y20" s="83"/>
      <c r="Z20" s="84"/>
      <c r="AA20" s="83"/>
      <c r="AB20" s="84"/>
      <c r="AC20" s="114"/>
      <c r="AD20" s="115"/>
    </row>
    <row r="21" spans="1:37" ht="20.25" customHeight="1" x14ac:dyDescent="0.15">
      <c r="A21" s="95"/>
      <c r="B21" s="96"/>
      <c r="C21" s="125"/>
      <c r="D21" s="126"/>
      <c r="E21" s="99"/>
      <c r="F21" s="84"/>
      <c r="G21" s="99"/>
      <c r="H21" s="84"/>
      <c r="I21" s="99"/>
      <c r="J21" s="84"/>
      <c r="K21" s="99"/>
      <c r="L21" s="84"/>
      <c r="M21" s="99"/>
      <c r="N21" s="84"/>
      <c r="O21" s="99"/>
      <c r="P21" s="84"/>
      <c r="Q21" s="99"/>
      <c r="R21" s="84"/>
      <c r="S21" s="99"/>
      <c r="T21" s="84"/>
      <c r="U21" s="99"/>
      <c r="V21" s="84"/>
      <c r="W21" s="99"/>
      <c r="X21" s="84"/>
      <c r="Y21" s="99"/>
      <c r="Z21" s="84"/>
      <c r="AA21" s="99"/>
      <c r="AB21" s="84"/>
      <c r="AC21" s="114"/>
      <c r="AD21" s="115"/>
    </row>
    <row r="22" spans="1:37" ht="20.25" customHeight="1" x14ac:dyDescent="0.15">
      <c r="A22" s="95"/>
      <c r="B22" s="96"/>
      <c r="C22" s="125"/>
      <c r="D22" s="126"/>
      <c r="E22" s="99"/>
      <c r="F22" s="84"/>
      <c r="G22" s="99"/>
      <c r="H22" s="84"/>
      <c r="I22" s="99"/>
      <c r="J22" s="84"/>
      <c r="K22" s="99"/>
      <c r="L22" s="84"/>
      <c r="M22" s="99"/>
      <c r="N22" s="84"/>
      <c r="O22" s="99"/>
      <c r="P22" s="84"/>
      <c r="Q22" s="99"/>
      <c r="R22" s="84"/>
      <c r="S22" s="99"/>
      <c r="T22" s="84"/>
      <c r="U22" s="99"/>
      <c r="V22" s="84"/>
      <c r="W22" s="99"/>
      <c r="X22" s="84"/>
      <c r="Y22" s="99"/>
      <c r="Z22" s="84"/>
      <c r="AA22" s="99"/>
      <c r="AB22" s="84"/>
      <c r="AC22" s="114"/>
      <c r="AD22" s="115"/>
    </row>
    <row r="23" spans="1:37" ht="20.25" customHeight="1" x14ac:dyDescent="0.15">
      <c r="A23" s="95"/>
      <c r="B23" s="96"/>
      <c r="C23" s="125"/>
      <c r="D23" s="126"/>
      <c r="E23" s="99"/>
      <c r="F23" s="84"/>
      <c r="G23" s="99"/>
      <c r="H23" s="84"/>
      <c r="I23" s="99"/>
      <c r="J23" s="84"/>
      <c r="K23" s="99"/>
      <c r="L23" s="84"/>
      <c r="M23" s="99"/>
      <c r="N23" s="84"/>
      <c r="O23" s="99"/>
      <c r="P23" s="84"/>
      <c r="Q23" s="99"/>
      <c r="R23" s="84"/>
      <c r="S23" s="99"/>
      <c r="T23" s="84"/>
      <c r="U23" s="99"/>
      <c r="V23" s="84"/>
      <c r="W23" s="99"/>
      <c r="X23" s="84"/>
      <c r="Y23" s="99"/>
      <c r="Z23" s="84"/>
      <c r="AA23" s="99"/>
      <c r="AB23" s="84"/>
      <c r="AC23" s="114"/>
      <c r="AD23" s="115"/>
    </row>
    <row r="24" spans="1:37" ht="20.25" customHeight="1" x14ac:dyDescent="0.15">
      <c r="A24" s="95"/>
      <c r="B24" s="96"/>
      <c r="C24" s="125"/>
      <c r="D24" s="126"/>
      <c r="E24" s="99"/>
      <c r="F24" s="84"/>
      <c r="G24" s="99"/>
      <c r="H24" s="84"/>
      <c r="I24" s="99"/>
      <c r="J24" s="84"/>
      <c r="K24" s="99"/>
      <c r="L24" s="84"/>
      <c r="M24" s="99"/>
      <c r="N24" s="84"/>
      <c r="O24" s="99"/>
      <c r="P24" s="84"/>
      <c r="Q24" s="99"/>
      <c r="R24" s="84"/>
      <c r="S24" s="99"/>
      <c r="T24" s="84"/>
      <c r="U24" s="99"/>
      <c r="V24" s="84"/>
      <c r="W24" s="99"/>
      <c r="X24" s="84"/>
      <c r="Y24" s="99"/>
      <c r="Z24" s="84"/>
      <c r="AA24" s="99"/>
      <c r="AB24" s="84"/>
      <c r="AC24" s="114"/>
      <c r="AD24" s="115"/>
      <c r="AK24" s="13"/>
    </row>
    <row r="25" spans="1:37" ht="20.25" customHeight="1" x14ac:dyDescent="0.15">
      <c r="A25" s="95"/>
      <c r="B25" s="96"/>
      <c r="C25" s="125"/>
      <c r="D25" s="126"/>
      <c r="E25" s="99"/>
      <c r="F25" s="84"/>
      <c r="G25" s="99"/>
      <c r="H25" s="84"/>
      <c r="I25" s="99"/>
      <c r="J25" s="84"/>
      <c r="K25" s="99"/>
      <c r="L25" s="84"/>
      <c r="M25" s="99"/>
      <c r="N25" s="84"/>
      <c r="O25" s="99"/>
      <c r="P25" s="84"/>
      <c r="Q25" s="99"/>
      <c r="R25" s="84"/>
      <c r="S25" s="99"/>
      <c r="T25" s="84"/>
      <c r="U25" s="99"/>
      <c r="V25" s="84"/>
      <c r="W25" s="99"/>
      <c r="X25" s="84"/>
      <c r="Y25" s="99"/>
      <c r="Z25" s="84"/>
      <c r="AA25" s="99"/>
      <c r="AB25" s="84"/>
      <c r="AC25" s="114"/>
      <c r="AD25" s="115"/>
    </row>
    <row r="26" spans="1:37" ht="20.25" customHeight="1" x14ac:dyDescent="0.15">
      <c r="A26" s="95"/>
      <c r="B26" s="96"/>
      <c r="C26" s="125"/>
      <c r="D26" s="126"/>
      <c r="E26" s="99"/>
      <c r="F26" s="84"/>
      <c r="G26" s="99"/>
      <c r="H26" s="84"/>
      <c r="I26" s="99"/>
      <c r="J26" s="84"/>
      <c r="K26" s="99"/>
      <c r="L26" s="84"/>
      <c r="M26" s="99"/>
      <c r="N26" s="84"/>
      <c r="O26" s="99"/>
      <c r="P26" s="84"/>
      <c r="Q26" s="99"/>
      <c r="R26" s="84"/>
      <c r="S26" s="99"/>
      <c r="T26" s="84"/>
      <c r="U26" s="99"/>
      <c r="V26" s="84"/>
      <c r="W26" s="99"/>
      <c r="X26" s="84"/>
      <c r="Y26" s="99"/>
      <c r="Z26" s="84"/>
      <c r="AA26" s="99"/>
      <c r="AB26" s="84"/>
      <c r="AC26" s="114"/>
      <c r="AD26" s="115"/>
    </row>
    <row r="27" spans="1:37" ht="20.25" customHeight="1" x14ac:dyDescent="0.15">
      <c r="A27" s="95"/>
      <c r="B27" s="96"/>
      <c r="C27" s="125"/>
      <c r="D27" s="126"/>
      <c r="E27" s="99"/>
      <c r="F27" s="84"/>
      <c r="G27" s="99"/>
      <c r="H27" s="84"/>
      <c r="I27" s="99"/>
      <c r="J27" s="84"/>
      <c r="K27" s="99"/>
      <c r="L27" s="84"/>
      <c r="M27" s="99"/>
      <c r="N27" s="84"/>
      <c r="O27" s="99"/>
      <c r="P27" s="84"/>
      <c r="Q27" s="99"/>
      <c r="R27" s="84"/>
      <c r="S27" s="99"/>
      <c r="T27" s="84"/>
      <c r="U27" s="99"/>
      <c r="V27" s="84"/>
      <c r="W27" s="99"/>
      <c r="X27" s="84"/>
      <c r="Y27" s="99"/>
      <c r="Z27" s="84"/>
      <c r="AA27" s="99"/>
      <c r="AB27" s="84"/>
      <c r="AC27" s="114"/>
      <c r="AD27" s="115"/>
    </row>
    <row r="28" spans="1:37" ht="20.25" customHeight="1" x14ac:dyDescent="0.15">
      <c r="A28" s="95"/>
      <c r="B28" s="96"/>
      <c r="C28" s="125"/>
      <c r="D28" s="126"/>
      <c r="E28" s="99"/>
      <c r="F28" s="84"/>
      <c r="G28" s="99"/>
      <c r="H28" s="84"/>
      <c r="I28" s="99"/>
      <c r="J28" s="84"/>
      <c r="K28" s="99"/>
      <c r="L28" s="84"/>
      <c r="M28" s="99"/>
      <c r="N28" s="84"/>
      <c r="O28" s="99"/>
      <c r="P28" s="84"/>
      <c r="Q28" s="99"/>
      <c r="R28" s="84"/>
      <c r="S28" s="99"/>
      <c r="T28" s="84"/>
      <c r="U28" s="99"/>
      <c r="V28" s="84"/>
      <c r="W28" s="99"/>
      <c r="X28" s="84"/>
      <c r="Y28" s="99"/>
      <c r="Z28" s="84"/>
      <c r="AA28" s="99"/>
      <c r="AB28" s="84"/>
      <c r="AC28" s="114"/>
      <c r="AD28" s="115"/>
    </row>
    <row r="29" spans="1:37" ht="20.25" customHeight="1" x14ac:dyDescent="0.15">
      <c r="A29" s="95"/>
      <c r="B29" s="96"/>
      <c r="C29" s="125"/>
      <c r="D29" s="126"/>
      <c r="E29" s="99"/>
      <c r="F29" s="84"/>
      <c r="G29" s="99"/>
      <c r="H29" s="84"/>
      <c r="I29" s="99"/>
      <c r="J29" s="84"/>
      <c r="K29" s="99"/>
      <c r="L29" s="84"/>
      <c r="M29" s="99"/>
      <c r="N29" s="84"/>
      <c r="O29" s="99"/>
      <c r="P29" s="84"/>
      <c r="Q29" s="99"/>
      <c r="R29" s="84"/>
      <c r="S29" s="99"/>
      <c r="T29" s="84"/>
      <c r="U29" s="99"/>
      <c r="V29" s="84"/>
      <c r="W29" s="99"/>
      <c r="X29" s="84"/>
      <c r="Y29" s="99"/>
      <c r="Z29" s="84"/>
      <c r="AA29" s="99"/>
      <c r="AB29" s="84"/>
      <c r="AC29" s="114"/>
      <c r="AD29" s="115"/>
    </row>
    <row r="30" spans="1:37" ht="20.25" customHeight="1" x14ac:dyDescent="0.15">
      <c r="A30" s="95"/>
      <c r="B30" s="96"/>
      <c r="C30" s="125"/>
      <c r="D30" s="126"/>
      <c r="E30" s="83"/>
      <c r="F30" s="84"/>
      <c r="G30" s="83"/>
      <c r="H30" s="84"/>
      <c r="I30" s="83"/>
      <c r="J30" s="84"/>
      <c r="K30" s="83"/>
      <c r="L30" s="84"/>
      <c r="M30" s="83"/>
      <c r="N30" s="84"/>
      <c r="O30" s="83"/>
      <c r="P30" s="84"/>
      <c r="Q30" s="83"/>
      <c r="R30" s="84"/>
      <c r="S30" s="83"/>
      <c r="T30" s="84"/>
      <c r="U30" s="83"/>
      <c r="V30" s="84"/>
      <c r="W30" s="83"/>
      <c r="X30" s="84"/>
      <c r="Y30" s="83"/>
      <c r="Z30" s="84"/>
      <c r="AA30" s="83"/>
      <c r="AB30" s="84"/>
      <c r="AC30" s="114"/>
      <c r="AD30" s="115"/>
    </row>
    <row r="31" spans="1:37" ht="20.25" customHeight="1" x14ac:dyDescent="0.15">
      <c r="A31" s="95"/>
      <c r="B31" s="96"/>
      <c r="C31" s="125"/>
      <c r="D31" s="126"/>
      <c r="E31" s="83"/>
      <c r="F31" s="84"/>
      <c r="G31" s="83"/>
      <c r="H31" s="84"/>
      <c r="I31" s="83"/>
      <c r="J31" s="84"/>
      <c r="K31" s="83"/>
      <c r="L31" s="84"/>
      <c r="M31" s="83"/>
      <c r="N31" s="84"/>
      <c r="O31" s="83"/>
      <c r="P31" s="84"/>
      <c r="Q31" s="83"/>
      <c r="R31" s="84"/>
      <c r="S31" s="83"/>
      <c r="T31" s="84"/>
      <c r="U31" s="83"/>
      <c r="V31" s="84"/>
      <c r="W31" s="83"/>
      <c r="X31" s="84"/>
      <c r="Y31" s="83"/>
      <c r="Z31" s="84"/>
      <c r="AA31" s="83"/>
      <c r="AB31" s="84"/>
      <c r="AC31" s="114"/>
      <c r="AD31" s="115"/>
    </row>
    <row r="32" spans="1:37" ht="20.25" customHeight="1" x14ac:dyDescent="0.15">
      <c r="A32" s="95"/>
      <c r="B32" s="96"/>
      <c r="C32" s="127"/>
      <c r="D32" s="128"/>
      <c r="E32" s="120"/>
      <c r="F32" s="82"/>
      <c r="G32" s="81"/>
      <c r="H32" s="82"/>
      <c r="I32" s="81"/>
      <c r="J32" s="82"/>
      <c r="K32" s="81"/>
      <c r="L32" s="82"/>
      <c r="M32" s="81"/>
      <c r="N32" s="82"/>
      <c r="O32" s="81"/>
      <c r="P32" s="82"/>
      <c r="Q32" s="81"/>
      <c r="R32" s="82"/>
      <c r="S32" s="81"/>
      <c r="T32" s="82"/>
      <c r="U32" s="81"/>
      <c r="V32" s="82"/>
      <c r="W32" s="81"/>
      <c r="X32" s="82"/>
      <c r="Y32" s="81"/>
      <c r="Z32" s="82"/>
      <c r="AA32" s="81"/>
      <c r="AB32" s="82"/>
      <c r="AC32" s="116"/>
      <c r="AD32" s="117"/>
    </row>
    <row r="33" spans="1:31" ht="14.1" customHeight="1" x14ac:dyDescent="0.15">
      <c r="A33" s="95"/>
      <c r="B33" s="96"/>
      <c r="C33" s="121" t="s">
        <v>1</v>
      </c>
      <c r="D33" s="122"/>
      <c r="E33" s="108" t="s">
        <v>6</v>
      </c>
      <c r="F33" s="119"/>
      <c r="G33" s="108" t="s">
        <v>6</v>
      </c>
      <c r="H33" s="108"/>
      <c r="I33" s="118" t="s">
        <v>6</v>
      </c>
      <c r="J33" s="119"/>
      <c r="K33" s="108" t="s">
        <v>6</v>
      </c>
      <c r="L33" s="108"/>
      <c r="M33" s="118" t="s">
        <v>6</v>
      </c>
      <c r="N33" s="119"/>
      <c r="O33" s="108" t="s">
        <v>6</v>
      </c>
      <c r="P33" s="108"/>
      <c r="Q33" s="118" t="s">
        <v>6</v>
      </c>
      <c r="R33" s="119"/>
      <c r="S33" s="108" t="s">
        <v>6</v>
      </c>
      <c r="T33" s="108"/>
      <c r="U33" s="118" t="s">
        <v>6</v>
      </c>
      <c r="V33" s="119"/>
      <c r="W33" s="108" t="s">
        <v>6</v>
      </c>
      <c r="X33" s="108"/>
      <c r="Y33" s="118" t="s">
        <v>6</v>
      </c>
      <c r="Z33" s="119"/>
      <c r="AA33" s="108" t="s">
        <v>6</v>
      </c>
      <c r="AB33" s="119"/>
      <c r="AC33" s="108" t="s">
        <v>6</v>
      </c>
      <c r="AD33" s="109"/>
    </row>
    <row r="34" spans="1:31" ht="26.1" customHeight="1" x14ac:dyDescent="0.15">
      <c r="A34" s="97"/>
      <c r="B34" s="98"/>
      <c r="C34" s="111"/>
      <c r="D34" s="110"/>
      <c r="E34" s="69">
        <f t="shared" ref="E34" si="0">COUNTA(E16:F32)</f>
        <v>0</v>
      </c>
      <c r="F34" s="110"/>
      <c r="G34" s="69">
        <f t="shared" ref="G34" si="1">COUNTA(G16:H32)</f>
        <v>0</v>
      </c>
      <c r="H34" s="69"/>
      <c r="I34" s="111">
        <f t="shared" ref="I34" si="2">COUNTA(I16:J32)</f>
        <v>0</v>
      </c>
      <c r="J34" s="110"/>
      <c r="K34" s="69">
        <f t="shared" ref="K34" si="3">COUNTA(K16:L32)</f>
        <v>0</v>
      </c>
      <c r="L34" s="69"/>
      <c r="M34" s="111">
        <f t="shared" ref="M34" si="4">COUNTA(M16:N32)</f>
        <v>0</v>
      </c>
      <c r="N34" s="110"/>
      <c r="O34" s="69">
        <f t="shared" ref="O34" si="5">COUNTA(O16:P32)</f>
        <v>0</v>
      </c>
      <c r="P34" s="69"/>
      <c r="Q34" s="111">
        <f t="shared" ref="Q34" si="6">COUNTA(Q16:R32)</f>
        <v>0</v>
      </c>
      <c r="R34" s="110"/>
      <c r="S34" s="69">
        <f t="shared" ref="S34" si="7">COUNTA(S16:T32)</f>
        <v>0</v>
      </c>
      <c r="T34" s="69"/>
      <c r="U34" s="111">
        <f>COUNTA(U16:V32)</f>
        <v>0</v>
      </c>
      <c r="V34" s="110"/>
      <c r="W34" s="69">
        <f t="shared" ref="W34" si="8">COUNTA(W16:X32)</f>
        <v>0</v>
      </c>
      <c r="X34" s="69"/>
      <c r="Y34" s="111">
        <f t="shared" ref="Y34" si="9">COUNTA(Y16:Z32)</f>
        <v>0</v>
      </c>
      <c r="Z34" s="110"/>
      <c r="AA34" s="69">
        <f t="shared" ref="AA34" si="10">COUNTA(AA16:AB32)</f>
        <v>0</v>
      </c>
      <c r="AB34" s="110"/>
      <c r="AC34" s="69">
        <f>SUM(E34:AB34)</f>
        <v>0</v>
      </c>
      <c r="AD34" s="107"/>
    </row>
    <row r="35" spans="1:31" ht="18" customHeight="1" x14ac:dyDescent="0.15"/>
    <row r="36" spans="1:31" ht="18" customHeight="1" x14ac:dyDescent="0.15">
      <c r="A36" s="45" t="s">
        <v>10</v>
      </c>
      <c r="B36" s="46">
        <v>1</v>
      </c>
      <c r="C36" s="29" t="s">
        <v>83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ht="18" customHeight="1" x14ac:dyDescent="0.15">
      <c r="A37" s="29"/>
      <c r="B37" s="46">
        <v>2</v>
      </c>
      <c r="C37" s="29" t="s">
        <v>82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ht="18" customHeight="1" x14ac:dyDescent="0.15">
      <c r="A38" s="29"/>
      <c r="B38" s="46">
        <v>3</v>
      </c>
      <c r="C38" s="29" t="s">
        <v>81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ht="18" customHeight="1" x14ac:dyDescent="0.15">
      <c r="A39" s="47"/>
      <c r="B39" s="48"/>
      <c r="C39" s="47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</row>
    <row r="40" spans="1:31" ht="18" customHeight="1" x14ac:dyDescent="0.15">
      <c r="A40" s="29"/>
      <c r="B40" s="46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ht="20.100000000000001" customHeight="1" x14ac:dyDescent="0.15"/>
    <row r="42" spans="1:31" ht="20.100000000000001" customHeight="1" x14ac:dyDescent="0.15"/>
    <row r="43" spans="1:31" ht="20.100000000000001" customHeight="1" x14ac:dyDescent="0.15"/>
    <row r="44" spans="1:31" ht="20.100000000000001" customHeight="1" x14ac:dyDescent="0.15"/>
    <row r="45" spans="1:31" ht="18" customHeight="1" x14ac:dyDescent="0.15"/>
    <row r="46" spans="1:31" ht="18" customHeight="1" x14ac:dyDescent="0.15"/>
    <row r="47" spans="1:31" ht="18" customHeight="1" x14ac:dyDescent="0.15"/>
    <row r="48" spans="1:31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</sheetData>
  <sheetProtection algorithmName="SHA-512" hashValue="jFZaeTcPO10gS9zlu+lb/FLvLcibsmXsCVzmVWiGGMGnIH+/EGkRxpPgrMpLimnIzmHjTr87SucI1j6ND87ahg==" saltValue="PkgRT20lgbUrlXKW/xKmSw==" spinCount="100000" sheet="1" objects="1" scenarios="1" formatCells="0" selectLockedCells="1"/>
  <mergeCells count="266">
    <mergeCell ref="A8:N8"/>
    <mergeCell ref="A9:N9"/>
    <mergeCell ref="W19:X19"/>
    <mergeCell ref="Y19:Z19"/>
    <mergeCell ref="AA19:AB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7:X17"/>
    <mergeCell ref="Y17:Z17"/>
    <mergeCell ref="AA17:AB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Y27:Z27"/>
    <mergeCell ref="Y26:Z26"/>
    <mergeCell ref="Y25:Z25"/>
    <mergeCell ref="Y24:Z24"/>
    <mergeCell ref="Y23:Z23"/>
    <mergeCell ref="Y22:Z22"/>
    <mergeCell ref="W28:X28"/>
    <mergeCell ref="W27:X27"/>
    <mergeCell ref="W26:X26"/>
    <mergeCell ref="W25:X25"/>
    <mergeCell ref="W24:X24"/>
    <mergeCell ref="W23:X23"/>
    <mergeCell ref="W29:X29"/>
    <mergeCell ref="Y29:Z29"/>
    <mergeCell ref="AA29:AB29"/>
    <mergeCell ref="E29:F29"/>
    <mergeCell ref="G29:H29"/>
    <mergeCell ref="I29:J29"/>
    <mergeCell ref="K29:L29"/>
    <mergeCell ref="M29:N29"/>
    <mergeCell ref="A10:N10"/>
    <mergeCell ref="R11:AD11"/>
    <mergeCell ref="R12:AB12"/>
    <mergeCell ref="A14:AD14"/>
    <mergeCell ref="A11:N11"/>
    <mergeCell ref="A12:N12"/>
    <mergeCell ref="AA15:AB15"/>
    <mergeCell ref="AC15:AD15"/>
    <mergeCell ref="Y15:Z15"/>
    <mergeCell ref="I15:J15"/>
    <mergeCell ref="K15:L15"/>
    <mergeCell ref="M15:N15"/>
    <mergeCell ref="E22:F22"/>
    <mergeCell ref="I28:J28"/>
    <mergeCell ref="AA22:AB22"/>
    <mergeCell ref="AA28:AB28"/>
    <mergeCell ref="U15:V15"/>
    <mergeCell ref="W15:X15"/>
    <mergeCell ref="O16:P16"/>
    <mergeCell ref="C15:D15"/>
    <mergeCell ref="E15:F15"/>
    <mergeCell ref="G15:H15"/>
    <mergeCell ref="C16:D32"/>
    <mergeCell ref="E21:F21"/>
    <mergeCell ref="G21:H21"/>
    <mergeCell ref="W16:X16"/>
    <mergeCell ref="I21:J21"/>
    <mergeCell ref="K21:L21"/>
    <mergeCell ref="M21:N21"/>
    <mergeCell ref="O21:P21"/>
    <mergeCell ref="E30:F30"/>
    <mergeCell ref="O29:P29"/>
    <mergeCell ref="Q29:R29"/>
    <mergeCell ref="S29:T29"/>
    <mergeCell ref="K20:L20"/>
    <mergeCell ref="E20:F20"/>
    <mergeCell ref="I22:J22"/>
    <mergeCell ref="G25:H25"/>
    <mergeCell ref="G24:H24"/>
    <mergeCell ref="U29:V29"/>
    <mergeCell ref="E23:F23"/>
    <mergeCell ref="G26:H26"/>
    <mergeCell ref="C33:D34"/>
    <mergeCell ref="E33:F33"/>
    <mergeCell ref="G33:H33"/>
    <mergeCell ref="O15:P15"/>
    <mergeCell ref="Q15:R15"/>
    <mergeCell ref="G23:H23"/>
    <mergeCell ref="G22:H22"/>
    <mergeCell ref="K28:L28"/>
    <mergeCell ref="K27:L27"/>
    <mergeCell ref="K26:L26"/>
    <mergeCell ref="K25:L25"/>
    <mergeCell ref="K24:L24"/>
    <mergeCell ref="K23:L23"/>
    <mergeCell ref="K22:L22"/>
    <mergeCell ref="G28:H28"/>
    <mergeCell ref="G27:H27"/>
    <mergeCell ref="O27:P27"/>
    <mergeCell ref="O26:P26"/>
    <mergeCell ref="O25:P25"/>
    <mergeCell ref="O24:P24"/>
    <mergeCell ref="M28:N28"/>
    <mergeCell ref="M27:N27"/>
    <mergeCell ref="E16:F16"/>
    <mergeCell ref="I32:J32"/>
    <mergeCell ref="G20:H20"/>
    <mergeCell ref="I20:J20"/>
    <mergeCell ref="G31:H31"/>
    <mergeCell ref="E31:F31"/>
    <mergeCell ref="E32:F32"/>
    <mergeCell ref="I30:J30"/>
    <mergeCell ref="K30:L30"/>
    <mergeCell ref="G30:H30"/>
    <mergeCell ref="G32:H32"/>
    <mergeCell ref="K32:L32"/>
    <mergeCell ref="I31:J31"/>
    <mergeCell ref="K31:L31"/>
    <mergeCell ref="I27:J27"/>
    <mergeCell ref="I26:J26"/>
    <mergeCell ref="I25:J25"/>
    <mergeCell ref="I24:J24"/>
    <mergeCell ref="I23:J23"/>
    <mergeCell ref="E28:F28"/>
    <mergeCell ref="E27:F27"/>
    <mergeCell ref="E26:F26"/>
    <mergeCell ref="E25:F25"/>
    <mergeCell ref="E24:F24"/>
    <mergeCell ref="Y34:Z34"/>
    <mergeCell ref="AA34:AB34"/>
    <mergeCell ref="AA20:AB20"/>
    <mergeCell ref="U31:V31"/>
    <mergeCell ref="W31:X31"/>
    <mergeCell ref="Y31:Z31"/>
    <mergeCell ref="AA31:AB31"/>
    <mergeCell ref="U30:V30"/>
    <mergeCell ref="I33:J33"/>
    <mergeCell ref="K33:L33"/>
    <mergeCell ref="M26:N26"/>
    <mergeCell ref="M25:N25"/>
    <mergeCell ref="M24:N24"/>
    <mergeCell ref="M23:N23"/>
    <mergeCell ref="M22:N22"/>
    <mergeCell ref="U24:V24"/>
    <mergeCell ref="U23:V23"/>
    <mergeCell ref="U22:V22"/>
    <mergeCell ref="S28:T28"/>
    <mergeCell ref="S27:T27"/>
    <mergeCell ref="S26:T26"/>
    <mergeCell ref="S25:T25"/>
    <mergeCell ref="S24:T24"/>
    <mergeCell ref="S23:T23"/>
    <mergeCell ref="Y16:Z16"/>
    <mergeCell ref="AA16:AB16"/>
    <mergeCell ref="W32:X32"/>
    <mergeCell ref="U20:V20"/>
    <mergeCell ref="Q34:R34"/>
    <mergeCell ref="S34:T34"/>
    <mergeCell ref="U34:V34"/>
    <mergeCell ref="U33:V33"/>
    <mergeCell ref="W33:X33"/>
    <mergeCell ref="W34:X34"/>
    <mergeCell ref="W20:X20"/>
    <mergeCell ref="U32:V32"/>
    <mergeCell ref="Q28:R28"/>
    <mergeCell ref="Q27:R27"/>
    <mergeCell ref="Q26:R26"/>
    <mergeCell ref="Q25:R25"/>
    <mergeCell ref="Q24:R24"/>
    <mergeCell ref="S22:T22"/>
    <mergeCell ref="U28:V28"/>
    <mergeCell ref="U27:V27"/>
    <mergeCell ref="U26:V26"/>
    <mergeCell ref="U25:V25"/>
    <mergeCell ref="U21:V21"/>
    <mergeCell ref="W21:X21"/>
    <mergeCell ref="AC34:AD34"/>
    <mergeCell ref="AC33:AD33"/>
    <mergeCell ref="E34:F34"/>
    <mergeCell ref="G34:H34"/>
    <mergeCell ref="I34:J34"/>
    <mergeCell ref="K34:L34"/>
    <mergeCell ref="M34:N34"/>
    <mergeCell ref="O34:P34"/>
    <mergeCell ref="AC16:AD32"/>
    <mergeCell ref="Y30:Z30"/>
    <mergeCell ref="Y32:Z32"/>
    <mergeCell ref="AA32:AB32"/>
    <mergeCell ref="Y21:Z21"/>
    <mergeCell ref="AA21:AB21"/>
    <mergeCell ref="Y20:Z20"/>
    <mergeCell ref="Y33:Z33"/>
    <mergeCell ref="AA33:AB33"/>
    <mergeCell ref="M33:N33"/>
    <mergeCell ref="O33:P33"/>
    <mergeCell ref="Q33:R33"/>
    <mergeCell ref="S33:T33"/>
    <mergeCell ref="Q16:R16"/>
    <mergeCell ref="S16:T16"/>
    <mergeCell ref="U16:V16"/>
    <mergeCell ref="O20:P20"/>
    <mergeCell ref="Q20:R20"/>
    <mergeCell ref="S20:T20"/>
    <mergeCell ref="Q21:R21"/>
    <mergeCell ref="S21:T21"/>
    <mergeCell ref="Q23:R23"/>
    <mergeCell ref="Q22:R22"/>
    <mergeCell ref="H3:I3"/>
    <mergeCell ref="O28:P28"/>
    <mergeCell ref="O23:P23"/>
    <mergeCell ref="O22:P22"/>
    <mergeCell ref="G16:H16"/>
    <mergeCell ref="I16:J16"/>
    <mergeCell ref="K16:L16"/>
    <mergeCell ref="M16:N16"/>
    <mergeCell ref="S15:T15"/>
    <mergeCell ref="O10:AD10"/>
    <mergeCell ref="AA27:AB27"/>
    <mergeCell ref="AA26:AB26"/>
    <mergeCell ref="AA25:AB25"/>
    <mergeCell ref="AA24:AB24"/>
    <mergeCell ref="AA23:AB23"/>
    <mergeCell ref="W22:X22"/>
    <mergeCell ref="Y28:Z28"/>
    <mergeCell ref="F3:G3"/>
    <mergeCell ref="J3:Z3"/>
    <mergeCell ref="M32:N32"/>
    <mergeCell ref="O32:P32"/>
    <mergeCell ref="Q32:R32"/>
    <mergeCell ref="S32:T32"/>
    <mergeCell ref="M30:N30"/>
    <mergeCell ref="O30:P30"/>
    <mergeCell ref="M31:N31"/>
    <mergeCell ref="O31:P31"/>
    <mergeCell ref="Q31:R31"/>
    <mergeCell ref="S31:T31"/>
    <mergeCell ref="W30:X30"/>
    <mergeCell ref="A5:N5"/>
    <mergeCell ref="O8:Q8"/>
    <mergeCell ref="V5:X5"/>
    <mergeCell ref="Z5:AB5"/>
    <mergeCell ref="R5:T5"/>
    <mergeCell ref="R9:AD9"/>
    <mergeCell ref="A15:B34"/>
    <mergeCell ref="AA30:AB30"/>
    <mergeCell ref="Q30:R30"/>
    <mergeCell ref="S30:T30"/>
    <mergeCell ref="M20:N20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blackAndWhite="1" r:id="rId1"/>
  <headerFooter alignWithMargins="0"/>
  <ignoredErrors>
    <ignoredError sqref="E32:T32 E23:T23 W23:AB23 E24:T24 W24:AB24 E25:T25 W25:AB25 E26:T26 W26:AB26 E27:T27 W27:AB27 E28:T28 W28:AB28 E29:T29 W29:Z29 E30:T30 W30:AB30 E31:T31 W31:AB31 W32:AB32 AB2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"/>
  <sheetViews>
    <sheetView showGridLines="0" view="pageBreakPreview" topLeftCell="A39" zoomScaleNormal="100" workbookViewId="0">
      <selection activeCell="F29" sqref="F29"/>
    </sheetView>
  </sheetViews>
  <sheetFormatPr defaultColWidth="9" defaultRowHeight="13.5" outlineLevelRow="1" x14ac:dyDescent="0.15"/>
  <cols>
    <col min="1" max="2" width="5.625" style="11" customWidth="1"/>
    <col min="3" max="4" width="10.625" style="11" customWidth="1"/>
    <col min="5" max="5" width="16" style="11" customWidth="1"/>
    <col min="6" max="6" width="8.375" style="11" customWidth="1"/>
    <col min="7" max="7" width="4.5" style="11" customWidth="1"/>
    <col min="8" max="8" width="8.375" style="11" customWidth="1"/>
    <col min="9" max="9" width="4.5" style="11" customWidth="1"/>
    <col min="10" max="10" width="8.375" style="11" customWidth="1"/>
    <col min="11" max="11" width="3.875" style="11" customWidth="1"/>
    <col min="12" max="16384" width="9" style="11"/>
  </cols>
  <sheetData>
    <row r="1" spans="1:11" ht="39.950000000000003" customHeight="1" x14ac:dyDescent="0.15"/>
    <row r="2" spans="1:11" ht="13.5" customHeight="1" x14ac:dyDescent="0.15">
      <c r="A2" s="149" t="s">
        <v>44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ht="13.5" customHeight="1" x14ac:dyDescent="0.15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1" ht="13.5" customHeight="1" x14ac:dyDescent="0.1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6" spans="1:11" x14ac:dyDescent="0.15">
      <c r="F6" s="12" t="s">
        <v>90</v>
      </c>
      <c r="G6" s="159" t="str">
        <f>請求書!L8&amp;" "&amp;請求書!L9</f>
        <v xml:space="preserve"> </v>
      </c>
      <c r="H6" s="159"/>
      <c r="I6" s="159"/>
      <c r="J6" s="159"/>
      <c r="K6" s="11" t="s">
        <v>89</v>
      </c>
    </row>
    <row r="8" spans="1:11" x14ac:dyDescent="0.15">
      <c r="A8" s="156" t="s">
        <v>28</v>
      </c>
      <c r="B8" s="157"/>
      <c r="C8" s="157"/>
      <c r="D8" s="150" t="s">
        <v>43</v>
      </c>
      <c r="E8" s="151"/>
      <c r="F8" s="156" t="s">
        <v>27</v>
      </c>
      <c r="G8" s="157"/>
      <c r="H8" s="157"/>
      <c r="I8" s="157"/>
      <c r="J8" s="157"/>
      <c r="K8" s="158"/>
    </row>
    <row r="9" spans="1:11" x14ac:dyDescent="0.15">
      <c r="A9" s="121"/>
      <c r="B9" s="103"/>
      <c r="C9" s="103"/>
      <c r="D9" s="152"/>
      <c r="E9" s="153"/>
      <c r="F9" s="121"/>
      <c r="G9" s="103"/>
      <c r="H9" s="103"/>
      <c r="I9" s="103"/>
      <c r="J9" s="103"/>
      <c r="K9" s="122"/>
    </row>
    <row r="10" spans="1:11" ht="12.75" customHeight="1" x14ac:dyDescent="0.15">
      <c r="A10" s="111"/>
      <c r="B10" s="69"/>
      <c r="C10" s="69"/>
      <c r="D10" s="154"/>
      <c r="E10" s="155"/>
      <c r="F10" s="111"/>
      <c r="G10" s="69"/>
      <c r="H10" s="69"/>
      <c r="I10" s="69"/>
      <c r="J10" s="69"/>
      <c r="K10" s="110"/>
    </row>
    <row r="11" spans="1:11" x14ac:dyDescent="0.15">
      <c r="A11" s="14"/>
      <c r="B11" s="13"/>
      <c r="C11" s="13"/>
      <c r="D11" s="14"/>
      <c r="E11" s="20" t="s">
        <v>9</v>
      </c>
      <c r="F11" s="156" t="s">
        <v>26</v>
      </c>
      <c r="G11" s="157"/>
      <c r="H11" s="157"/>
      <c r="I11" s="157"/>
      <c r="J11" s="157"/>
      <c r="K11" s="158"/>
    </row>
    <row r="12" spans="1:11" x14ac:dyDescent="0.15">
      <c r="A12" s="19"/>
      <c r="D12" s="19"/>
      <c r="E12" s="16"/>
      <c r="F12" s="19"/>
      <c r="H12" s="144">
        <f>実績報告書!AC34</f>
        <v>0</v>
      </c>
      <c r="I12" s="144"/>
      <c r="J12" s="103" t="s">
        <v>25</v>
      </c>
      <c r="K12" s="16"/>
    </row>
    <row r="13" spans="1:11" x14ac:dyDescent="0.15">
      <c r="A13" s="145" t="s">
        <v>24</v>
      </c>
      <c r="B13" s="71"/>
      <c r="C13" s="71"/>
      <c r="D13" s="17"/>
      <c r="E13" s="18"/>
      <c r="F13" s="19"/>
      <c r="H13" s="144"/>
      <c r="I13" s="144"/>
      <c r="J13" s="103"/>
      <c r="K13" s="16"/>
    </row>
    <row r="14" spans="1:11" x14ac:dyDescent="0.15">
      <c r="A14" s="19"/>
      <c r="D14" s="17"/>
      <c r="E14" s="18"/>
      <c r="K14" s="16"/>
    </row>
    <row r="15" spans="1:11" x14ac:dyDescent="0.15">
      <c r="A15" s="145" t="s">
        <v>23</v>
      </c>
      <c r="B15" s="71"/>
      <c r="C15" s="71"/>
      <c r="D15" s="17"/>
      <c r="E15" s="18"/>
      <c r="K15" s="16"/>
    </row>
    <row r="16" spans="1:11" x14ac:dyDescent="0.15">
      <c r="A16" s="19"/>
      <c r="D16" s="17"/>
      <c r="E16" s="18"/>
      <c r="F16" s="12"/>
      <c r="H16" s="12"/>
      <c r="J16" s="12"/>
      <c r="K16" s="16"/>
    </row>
    <row r="17" spans="1:11" x14ac:dyDescent="0.15">
      <c r="A17" s="145" t="s">
        <v>22</v>
      </c>
      <c r="B17" s="71"/>
      <c r="C17" s="71"/>
      <c r="D17" s="146">
        <f>(F17*H17*J17)+(F18*H18*J18)+(F19*H19*J19)</f>
        <v>0</v>
      </c>
      <c r="E17" s="147"/>
      <c r="F17" s="60"/>
      <c r="G17" s="11" t="s">
        <v>87</v>
      </c>
      <c r="H17" s="60"/>
      <c r="I17" s="11" t="s">
        <v>88</v>
      </c>
      <c r="J17" s="60"/>
      <c r="K17" s="16" t="s">
        <v>25</v>
      </c>
    </row>
    <row r="18" spans="1:11" hidden="1" outlineLevel="1" x14ac:dyDescent="0.15">
      <c r="A18" s="19"/>
      <c r="D18" s="17"/>
      <c r="E18" s="18"/>
      <c r="F18" s="60"/>
      <c r="G18" s="11" t="s">
        <v>87</v>
      </c>
      <c r="H18" s="60"/>
      <c r="I18" s="11" t="s">
        <v>88</v>
      </c>
      <c r="J18" s="60"/>
      <c r="K18" s="16" t="s">
        <v>25</v>
      </c>
    </row>
    <row r="19" spans="1:11" hidden="1" outlineLevel="1" x14ac:dyDescent="0.15">
      <c r="A19" s="19"/>
      <c r="D19" s="17"/>
      <c r="E19" s="18"/>
      <c r="F19" s="60"/>
      <c r="G19" s="11" t="s">
        <v>87</v>
      </c>
      <c r="H19" s="60"/>
      <c r="I19" s="11" t="s">
        <v>88</v>
      </c>
      <c r="J19" s="60"/>
      <c r="K19" s="16" t="s">
        <v>25</v>
      </c>
    </row>
    <row r="20" spans="1:11" collapsed="1" x14ac:dyDescent="0.15">
      <c r="A20" s="145"/>
      <c r="B20" s="71"/>
      <c r="C20" s="71"/>
      <c r="D20" s="17"/>
      <c r="E20" s="18"/>
      <c r="K20" s="16"/>
    </row>
    <row r="21" spans="1:11" x14ac:dyDescent="0.15">
      <c r="A21" s="145" t="s">
        <v>19</v>
      </c>
      <c r="B21" s="71"/>
      <c r="C21" s="71"/>
      <c r="D21" s="146">
        <f>(F21*H21*J21)+(F22*H22*J22)+(F23*H23*J23)</f>
        <v>0</v>
      </c>
      <c r="E21" s="147"/>
      <c r="F21" s="60"/>
      <c r="G21" s="11" t="s">
        <v>87</v>
      </c>
      <c r="H21" s="60"/>
      <c r="I21" s="11" t="s">
        <v>88</v>
      </c>
      <c r="J21" s="60"/>
      <c r="K21" s="16" t="s">
        <v>25</v>
      </c>
    </row>
    <row r="22" spans="1:11" hidden="1" outlineLevel="1" x14ac:dyDescent="0.15">
      <c r="A22" s="19"/>
      <c r="D22" s="17"/>
      <c r="E22" s="18"/>
      <c r="F22" s="60"/>
      <c r="G22" s="11" t="s">
        <v>87</v>
      </c>
      <c r="H22" s="60"/>
      <c r="I22" s="11" t="s">
        <v>88</v>
      </c>
      <c r="J22" s="60"/>
      <c r="K22" s="16" t="s">
        <v>25</v>
      </c>
    </row>
    <row r="23" spans="1:11" hidden="1" outlineLevel="1" x14ac:dyDescent="0.15">
      <c r="A23" s="19"/>
      <c r="D23" s="17"/>
      <c r="E23" s="18"/>
      <c r="F23" s="60"/>
      <c r="G23" s="11" t="s">
        <v>87</v>
      </c>
      <c r="H23" s="60"/>
      <c r="I23" s="11" t="s">
        <v>88</v>
      </c>
      <c r="J23" s="60"/>
      <c r="K23" s="16" t="s">
        <v>25</v>
      </c>
    </row>
    <row r="24" spans="1:11" collapsed="1" x14ac:dyDescent="0.15">
      <c r="A24" s="19"/>
      <c r="D24" s="17"/>
      <c r="E24" s="18"/>
      <c r="F24" s="12"/>
      <c r="G24" s="12"/>
      <c r="H24" s="12"/>
      <c r="I24" s="12"/>
      <c r="J24" s="12"/>
      <c r="K24" s="20"/>
    </row>
    <row r="25" spans="1:11" x14ac:dyDescent="0.15">
      <c r="A25" s="145" t="s">
        <v>18</v>
      </c>
      <c r="B25" s="71"/>
      <c r="C25" s="71"/>
      <c r="D25" s="146">
        <f>(F25*H25*J25)+(F26*H26*J26)+(F27*H27*J27)</f>
        <v>0</v>
      </c>
      <c r="E25" s="147"/>
      <c r="F25" s="60"/>
      <c r="G25" s="11" t="s">
        <v>87</v>
      </c>
      <c r="H25" s="60"/>
      <c r="I25" s="11" t="s">
        <v>88</v>
      </c>
      <c r="J25" s="60"/>
      <c r="K25" s="16" t="s">
        <v>25</v>
      </c>
    </row>
    <row r="26" spans="1:11" hidden="1" outlineLevel="1" x14ac:dyDescent="0.15">
      <c r="A26" s="19"/>
      <c r="D26" s="17"/>
      <c r="E26" s="18"/>
      <c r="F26" s="60"/>
      <c r="G26" s="11" t="s">
        <v>87</v>
      </c>
      <c r="H26" s="60"/>
      <c r="I26" s="11" t="s">
        <v>88</v>
      </c>
      <c r="J26" s="60"/>
      <c r="K26" s="16" t="s">
        <v>25</v>
      </c>
    </row>
    <row r="27" spans="1:11" hidden="1" outlineLevel="1" x14ac:dyDescent="0.15">
      <c r="A27" s="19"/>
      <c r="D27" s="17"/>
      <c r="E27" s="18"/>
      <c r="F27" s="60"/>
      <c r="G27" s="11" t="s">
        <v>87</v>
      </c>
      <c r="H27" s="60"/>
      <c r="I27" s="11" t="s">
        <v>88</v>
      </c>
      <c r="J27" s="60"/>
      <c r="K27" s="16" t="s">
        <v>25</v>
      </c>
    </row>
    <row r="28" spans="1:11" collapsed="1" x14ac:dyDescent="0.15">
      <c r="A28" s="19"/>
      <c r="D28" s="17"/>
      <c r="E28" s="18"/>
      <c r="K28" s="16"/>
    </row>
    <row r="29" spans="1:11" x14ac:dyDescent="0.15">
      <c r="A29" s="145" t="s">
        <v>17</v>
      </c>
      <c r="B29" s="71"/>
      <c r="C29" s="71"/>
      <c r="D29" s="146">
        <f>(F29*H29*J29)+(F30*H30*J30)+(F31*H31*J31)</f>
        <v>0</v>
      </c>
      <c r="E29" s="147"/>
      <c r="F29" s="60"/>
      <c r="G29" s="11" t="s">
        <v>87</v>
      </c>
      <c r="H29" s="60"/>
      <c r="I29" s="11" t="s">
        <v>88</v>
      </c>
      <c r="J29" s="60"/>
      <c r="K29" s="16" t="s">
        <v>25</v>
      </c>
    </row>
    <row r="30" spans="1:11" hidden="1" outlineLevel="1" x14ac:dyDescent="0.15">
      <c r="A30" s="19"/>
      <c r="D30" s="17"/>
      <c r="E30" s="18"/>
      <c r="F30" s="60"/>
      <c r="G30" s="11" t="s">
        <v>87</v>
      </c>
      <c r="H30" s="60"/>
      <c r="I30" s="11" t="s">
        <v>88</v>
      </c>
      <c r="J30" s="60"/>
      <c r="K30" s="16" t="s">
        <v>25</v>
      </c>
    </row>
    <row r="31" spans="1:11" hidden="1" outlineLevel="1" x14ac:dyDescent="0.15">
      <c r="A31" s="19"/>
      <c r="D31" s="17"/>
      <c r="E31" s="18"/>
      <c r="F31" s="60"/>
      <c r="G31" s="11" t="s">
        <v>87</v>
      </c>
      <c r="H31" s="60"/>
      <c r="I31" s="11" t="s">
        <v>88</v>
      </c>
      <c r="J31" s="60"/>
      <c r="K31" s="16" t="s">
        <v>25</v>
      </c>
    </row>
    <row r="32" spans="1:11" collapsed="1" x14ac:dyDescent="0.15">
      <c r="A32" s="19"/>
      <c r="D32" s="17"/>
      <c r="E32" s="18"/>
      <c r="K32" s="16"/>
    </row>
    <row r="33" spans="1:11" x14ac:dyDescent="0.15">
      <c r="A33" s="145"/>
      <c r="B33" s="71"/>
      <c r="C33" s="71"/>
      <c r="D33" s="17"/>
      <c r="E33" s="18"/>
      <c r="K33" s="16"/>
    </row>
    <row r="34" spans="1:11" x14ac:dyDescent="0.15">
      <c r="A34" s="19" t="s">
        <v>21</v>
      </c>
      <c r="D34" s="17"/>
      <c r="E34" s="18"/>
      <c r="K34" s="16"/>
    </row>
    <row r="35" spans="1:11" x14ac:dyDescent="0.15">
      <c r="A35" s="145"/>
      <c r="B35" s="71"/>
      <c r="C35" s="71"/>
      <c r="D35" s="17"/>
      <c r="E35" s="18"/>
      <c r="K35" s="16"/>
    </row>
    <row r="36" spans="1:11" x14ac:dyDescent="0.15">
      <c r="A36" s="145" t="s">
        <v>20</v>
      </c>
      <c r="B36" s="71"/>
      <c r="C36" s="71"/>
      <c r="D36" s="146">
        <f>(F36*H36*J36)+(F37*H37*J37)+(F38*H38*J38)</f>
        <v>0</v>
      </c>
      <c r="E36" s="147"/>
      <c r="F36" s="60"/>
      <c r="G36" s="11" t="s">
        <v>87</v>
      </c>
      <c r="H36" s="60"/>
      <c r="I36" s="11" t="s">
        <v>88</v>
      </c>
      <c r="J36" s="60"/>
      <c r="K36" s="16" t="s">
        <v>25</v>
      </c>
    </row>
    <row r="37" spans="1:11" hidden="1" outlineLevel="1" x14ac:dyDescent="0.15">
      <c r="A37" s="19"/>
      <c r="D37" s="17"/>
      <c r="E37" s="18"/>
      <c r="F37" s="60"/>
      <c r="G37" s="11" t="s">
        <v>87</v>
      </c>
      <c r="H37" s="60"/>
      <c r="I37" s="11" t="s">
        <v>88</v>
      </c>
      <c r="J37" s="60"/>
      <c r="K37" s="16" t="s">
        <v>25</v>
      </c>
    </row>
    <row r="38" spans="1:11" hidden="1" outlineLevel="1" x14ac:dyDescent="0.15">
      <c r="A38" s="19"/>
      <c r="D38" s="17"/>
      <c r="E38" s="18"/>
      <c r="F38" s="60"/>
      <c r="G38" s="11" t="s">
        <v>87</v>
      </c>
      <c r="H38" s="60"/>
      <c r="I38" s="11" t="s">
        <v>88</v>
      </c>
      <c r="J38" s="60"/>
      <c r="K38" s="16" t="s">
        <v>25</v>
      </c>
    </row>
    <row r="39" spans="1:11" collapsed="1" x14ac:dyDescent="0.15">
      <c r="A39" s="19"/>
      <c r="D39" s="17"/>
      <c r="E39" s="18"/>
      <c r="K39" s="16"/>
    </row>
    <row r="40" spans="1:11" x14ac:dyDescent="0.15">
      <c r="A40" s="145" t="s">
        <v>19</v>
      </c>
      <c r="B40" s="71"/>
      <c r="C40" s="71"/>
      <c r="D40" s="146">
        <f>(F40*H40*J40)+(F41*H41*J41)+(F42*H42*J42)</f>
        <v>0</v>
      </c>
      <c r="E40" s="147"/>
      <c r="F40" s="60"/>
      <c r="G40" s="11" t="s">
        <v>87</v>
      </c>
      <c r="H40" s="60"/>
      <c r="I40" s="11" t="s">
        <v>88</v>
      </c>
      <c r="J40" s="60"/>
      <c r="K40" s="16" t="s">
        <v>25</v>
      </c>
    </row>
    <row r="41" spans="1:11" hidden="1" outlineLevel="1" x14ac:dyDescent="0.15">
      <c r="A41" s="19"/>
      <c r="D41" s="17"/>
      <c r="E41" s="18"/>
      <c r="F41" s="60"/>
      <c r="G41" s="11" t="s">
        <v>87</v>
      </c>
      <c r="H41" s="60"/>
      <c r="I41" s="11" t="s">
        <v>88</v>
      </c>
      <c r="J41" s="60"/>
      <c r="K41" s="16" t="s">
        <v>25</v>
      </c>
    </row>
    <row r="42" spans="1:11" hidden="1" outlineLevel="1" x14ac:dyDescent="0.15">
      <c r="A42" s="19"/>
      <c r="D42" s="17"/>
      <c r="E42" s="18"/>
      <c r="F42" s="60"/>
      <c r="G42" s="11" t="s">
        <v>87</v>
      </c>
      <c r="H42" s="60"/>
      <c r="I42" s="11" t="s">
        <v>88</v>
      </c>
      <c r="J42" s="60"/>
      <c r="K42" s="16" t="s">
        <v>25</v>
      </c>
    </row>
    <row r="43" spans="1:11" collapsed="1" x14ac:dyDescent="0.15">
      <c r="A43" s="19"/>
      <c r="D43" s="17"/>
      <c r="E43" s="18"/>
      <c r="K43" s="16"/>
    </row>
    <row r="44" spans="1:11" x14ac:dyDescent="0.15">
      <c r="A44" s="145" t="s">
        <v>18</v>
      </c>
      <c r="B44" s="71"/>
      <c r="C44" s="71"/>
      <c r="D44" s="146">
        <f>(F44*H44*J44)+(F45*H45*J45)+(F46*H46*J46)</f>
        <v>0</v>
      </c>
      <c r="E44" s="147"/>
      <c r="F44" s="60"/>
      <c r="G44" s="11" t="s">
        <v>87</v>
      </c>
      <c r="H44" s="60"/>
      <c r="I44" s="11" t="s">
        <v>88</v>
      </c>
      <c r="J44" s="60"/>
      <c r="K44" s="16" t="s">
        <v>25</v>
      </c>
    </row>
    <row r="45" spans="1:11" hidden="1" outlineLevel="1" x14ac:dyDescent="0.15">
      <c r="A45" s="19"/>
      <c r="D45" s="17"/>
      <c r="E45" s="18"/>
      <c r="F45" s="60"/>
      <c r="G45" s="11" t="s">
        <v>87</v>
      </c>
      <c r="H45" s="60"/>
      <c r="I45" s="11" t="s">
        <v>88</v>
      </c>
      <c r="J45" s="60"/>
      <c r="K45" s="16" t="s">
        <v>25</v>
      </c>
    </row>
    <row r="46" spans="1:11" hidden="1" outlineLevel="1" x14ac:dyDescent="0.15">
      <c r="A46" s="19"/>
      <c r="D46" s="17"/>
      <c r="E46" s="18"/>
      <c r="F46" s="60"/>
      <c r="G46" s="11" t="s">
        <v>87</v>
      </c>
      <c r="H46" s="60"/>
      <c r="I46" s="11" t="s">
        <v>88</v>
      </c>
      <c r="J46" s="60"/>
      <c r="K46" s="16" t="s">
        <v>25</v>
      </c>
    </row>
    <row r="47" spans="1:11" collapsed="1" x14ac:dyDescent="0.15">
      <c r="A47" s="19"/>
      <c r="D47" s="17"/>
      <c r="E47" s="18"/>
      <c r="K47" s="16"/>
    </row>
    <row r="48" spans="1:11" x14ac:dyDescent="0.15">
      <c r="A48" s="145" t="s">
        <v>17</v>
      </c>
      <c r="B48" s="71"/>
      <c r="C48" s="71"/>
      <c r="D48" s="146">
        <f>(F48*H48*J48)+(F49*H49*J49)+(F50*H50*J50)</f>
        <v>0</v>
      </c>
      <c r="E48" s="147"/>
      <c r="F48" s="60"/>
      <c r="G48" s="11" t="s">
        <v>87</v>
      </c>
      <c r="H48" s="60"/>
      <c r="I48" s="11" t="s">
        <v>88</v>
      </c>
      <c r="J48" s="60"/>
      <c r="K48" s="16" t="s">
        <v>25</v>
      </c>
    </row>
    <row r="49" spans="1:11" hidden="1" outlineLevel="1" x14ac:dyDescent="0.15">
      <c r="A49" s="19"/>
      <c r="D49" s="17"/>
      <c r="E49" s="18"/>
      <c r="F49" s="60"/>
      <c r="G49" s="11" t="s">
        <v>87</v>
      </c>
      <c r="H49" s="60"/>
      <c r="I49" s="11" t="s">
        <v>88</v>
      </c>
      <c r="J49" s="60"/>
      <c r="K49" s="16" t="s">
        <v>25</v>
      </c>
    </row>
    <row r="50" spans="1:11" hidden="1" outlineLevel="1" x14ac:dyDescent="0.15">
      <c r="A50" s="19"/>
      <c r="D50" s="17"/>
      <c r="E50" s="18"/>
      <c r="F50" s="60"/>
      <c r="G50" s="11" t="s">
        <v>87</v>
      </c>
      <c r="H50" s="60"/>
      <c r="I50" s="11" t="s">
        <v>88</v>
      </c>
      <c r="J50" s="60"/>
      <c r="K50" s="16" t="s">
        <v>25</v>
      </c>
    </row>
    <row r="51" spans="1:11" collapsed="1" x14ac:dyDescent="0.15">
      <c r="A51" s="19"/>
      <c r="D51" s="17"/>
      <c r="E51" s="18"/>
      <c r="K51" s="16"/>
    </row>
    <row r="52" spans="1:11" x14ac:dyDescent="0.15">
      <c r="A52" s="19"/>
      <c r="D52" s="17"/>
      <c r="E52" s="18"/>
      <c r="K52" s="16"/>
    </row>
    <row r="53" spans="1:11" x14ac:dyDescent="0.15">
      <c r="A53" s="19"/>
      <c r="D53" s="17"/>
      <c r="E53" s="18"/>
      <c r="K53" s="16"/>
    </row>
    <row r="54" spans="1:11" x14ac:dyDescent="0.15">
      <c r="A54" s="19"/>
      <c r="D54" s="17"/>
      <c r="E54" s="18"/>
      <c r="K54" s="16"/>
    </row>
    <row r="55" spans="1:11" x14ac:dyDescent="0.15">
      <c r="A55" s="24"/>
      <c r="B55" s="27"/>
      <c r="C55" s="27"/>
      <c r="D55" s="6"/>
      <c r="E55" s="5"/>
      <c r="F55" s="27"/>
      <c r="G55" s="27"/>
      <c r="J55" s="27"/>
      <c r="K55" s="28"/>
    </row>
    <row r="56" spans="1:11" x14ac:dyDescent="0.15">
      <c r="A56" s="121" t="s">
        <v>1</v>
      </c>
      <c r="B56" s="103"/>
      <c r="C56" s="103"/>
      <c r="D56" s="148">
        <f>D17+D21+D25+D29+D36+D40+D44+D48</f>
        <v>0</v>
      </c>
      <c r="E56" s="148"/>
      <c r="G56" s="12"/>
      <c r="H56" s="25"/>
      <c r="I56" s="23"/>
      <c r="K56" s="20"/>
    </row>
    <row r="57" spans="1:11" x14ac:dyDescent="0.15">
      <c r="A57" s="121"/>
      <c r="B57" s="103"/>
      <c r="C57" s="103"/>
      <c r="D57" s="148"/>
      <c r="E57" s="148"/>
      <c r="F57" s="142"/>
      <c r="G57" s="142"/>
      <c r="H57" s="142"/>
      <c r="I57" s="142"/>
      <c r="J57" s="142"/>
      <c r="K57" s="143"/>
    </row>
    <row r="58" spans="1:11" x14ac:dyDescent="0.15">
      <c r="A58" s="111"/>
      <c r="B58" s="69"/>
      <c r="C58" s="69"/>
      <c r="D58" s="148"/>
      <c r="E58" s="148"/>
      <c r="F58" s="27"/>
      <c r="G58" s="27"/>
      <c r="J58" s="27"/>
      <c r="K58" s="28"/>
    </row>
    <row r="59" spans="1:11" x14ac:dyDescent="0.15">
      <c r="H59" s="25"/>
      <c r="I59" s="25"/>
    </row>
    <row r="60" spans="1:11" x14ac:dyDescent="0.15">
      <c r="A60" s="12" t="s">
        <v>16</v>
      </c>
      <c r="B60" s="11" t="s">
        <v>42</v>
      </c>
    </row>
    <row r="61" spans="1:11" x14ac:dyDescent="0.15">
      <c r="A61" s="4"/>
      <c r="B61" s="11" t="s">
        <v>15</v>
      </c>
    </row>
    <row r="63" spans="1:11" x14ac:dyDescent="0.15">
      <c r="J63" s="11" t="s">
        <v>41</v>
      </c>
    </row>
  </sheetData>
  <sheetProtection algorithmName="SHA-512" hashValue="mJsfBh+BWdJLvP61b+rVigEtMgXK6ovJqk33PLNjFv+diVCCs61IMgj2TEa44j2Qhdq+rzrXGJMmqJB+iD0T2g==" saltValue="nfbtO9w7pQYXxCDIyCN9VA==" spinCount="100000" sheet="1" objects="1" scenarios="1" formatCells="0" formatRows="0" selectLockedCells="1"/>
  <mergeCells count="32">
    <mergeCell ref="D56:E58"/>
    <mergeCell ref="A2:K4"/>
    <mergeCell ref="D29:E29"/>
    <mergeCell ref="D48:E48"/>
    <mergeCell ref="D36:E36"/>
    <mergeCell ref="D40:E40"/>
    <mergeCell ref="A35:C35"/>
    <mergeCell ref="D8:E10"/>
    <mergeCell ref="A8:C10"/>
    <mergeCell ref="F8:K10"/>
    <mergeCell ref="F11:K11"/>
    <mergeCell ref="G6:J6"/>
    <mergeCell ref="A40:C40"/>
    <mergeCell ref="D44:E44"/>
    <mergeCell ref="A44:C44"/>
    <mergeCell ref="A36:C36"/>
    <mergeCell ref="F57:K57"/>
    <mergeCell ref="J12:J13"/>
    <mergeCell ref="H12:I13"/>
    <mergeCell ref="A13:C13"/>
    <mergeCell ref="A15:C15"/>
    <mergeCell ref="A29:C29"/>
    <mergeCell ref="A21:C21"/>
    <mergeCell ref="A17:C17"/>
    <mergeCell ref="D17:E17"/>
    <mergeCell ref="A25:C25"/>
    <mergeCell ref="A20:C20"/>
    <mergeCell ref="D21:E21"/>
    <mergeCell ref="A56:C58"/>
    <mergeCell ref="A48:C48"/>
    <mergeCell ref="A33:C33"/>
    <mergeCell ref="D25:E25"/>
  </mergeCells>
  <phoneticPr fontId="1"/>
  <pageMargins left="0.74803149606299213" right="0.74803149606299213" top="0.98425196850393704" bottom="0.98425196850393704" header="0.51181102362204722" footer="0.51181102362204722"/>
  <pageSetup paperSize="9" scale="97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5"/>
  <sheetViews>
    <sheetView showGridLines="0" showZeros="0" view="pageBreakPreview" zoomScaleNormal="100" workbookViewId="0">
      <selection activeCell="Q8" sqref="Q8:Y23"/>
    </sheetView>
  </sheetViews>
  <sheetFormatPr defaultColWidth="9" defaultRowHeight="13.5" x14ac:dyDescent="0.15"/>
  <cols>
    <col min="1" max="4" width="4.625" style="11" customWidth="1"/>
    <col min="5" max="22" width="3.375" style="11" customWidth="1"/>
    <col min="23" max="25" width="2.625" style="11" customWidth="1"/>
    <col min="26" max="27" width="3.375" style="11" customWidth="1"/>
    <col min="28" max="16384" width="9" style="11"/>
  </cols>
  <sheetData>
    <row r="1" spans="1:25" x14ac:dyDescent="0.15">
      <c r="R1" s="13"/>
      <c r="S1" s="54" t="str">
        <f>IF(請求書!N21="上半期分","①","1")</f>
        <v>1</v>
      </c>
      <c r="T1" s="162" t="s">
        <v>68</v>
      </c>
      <c r="U1" s="163"/>
    </row>
    <row r="2" spans="1:25" x14ac:dyDescent="0.15">
      <c r="R2" s="13"/>
      <c r="S2" s="53" t="str">
        <f>IF(請求書!N21="下半期分","②","2")</f>
        <v>2</v>
      </c>
      <c r="T2" s="69" t="s">
        <v>67</v>
      </c>
      <c r="U2" s="110"/>
    </row>
    <row r="3" spans="1:25" x14ac:dyDescent="0.15">
      <c r="A3" s="168" t="s">
        <v>66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</row>
    <row r="4" spans="1:25" x14ac:dyDescent="0.15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</row>
    <row r="5" spans="1:25" ht="24" customHeight="1" x14ac:dyDescent="0.15">
      <c r="A5" s="11" t="s">
        <v>65</v>
      </c>
      <c r="O5" s="12" t="s">
        <v>64</v>
      </c>
      <c r="P5" s="160" t="str">
        <f>請求書!L8&amp;" "&amp;請求書!L9</f>
        <v xml:space="preserve"> </v>
      </c>
      <c r="Q5" s="160"/>
      <c r="R5" s="160"/>
      <c r="S5" s="160"/>
      <c r="T5" s="160"/>
      <c r="U5" s="160"/>
      <c r="V5" s="160"/>
      <c r="W5" s="160"/>
      <c r="X5" s="160"/>
      <c r="Y5" s="11" t="s">
        <v>63</v>
      </c>
    </row>
    <row r="6" spans="1:25" x14ac:dyDescent="0.15">
      <c r="A6" s="156" t="s">
        <v>62</v>
      </c>
      <c r="B6" s="157"/>
      <c r="C6" s="157"/>
      <c r="D6" s="158"/>
      <c r="E6" s="157" t="s">
        <v>1</v>
      </c>
      <c r="F6" s="158"/>
      <c r="G6" s="157" t="s">
        <v>61</v>
      </c>
      <c r="H6" s="157"/>
      <c r="I6" s="156" t="s">
        <v>60</v>
      </c>
      <c r="J6" s="158"/>
      <c r="K6" s="157" t="s">
        <v>59</v>
      </c>
      <c r="L6" s="157"/>
      <c r="M6" s="178" t="s">
        <v>58</v>
      </c>
      <c r="N6" s="179"/>
      <c r="O6" s="169" t="s">
        <v>2</v>
      </c>
      <c r="P6" s="169"/>
      <c r="Q6" s="156" t="s">
        <v>57</v>
      </c>
      <c r="R6" s="157"/>
      <c r="S6" s="157"/>
      <c r="T6" s="157"/>
      <c r="U6" s="157"/>
      <c r="V6" s="157"/>
      <c r="W6" s="157"/>
      <c r="X6" s="157"/>
      <c r="Y6" s="158"/>
    </row>
    <row r="7" spans="1:25" x14ac:dyDescent="0.15">
      <c r="A7" s="111"/>
      <c r="B7" s="69"/>
      <c r="C7" s="69"/>
      <c r="D7" s="110"/>
      <c r="E7" s="69"/>
      <c r="F7" s="110"/>
      <c r="G7" s="69"/>
      <c r="H7" s="69"/>
      <c r="I7" s="111"/>
      <c r="J7" s="110"/>
      <c r="K7" s="69"/>
      <c r="L7" s="69"/>
      <c r="M7" s="180"/>
      <c r="N7" s="181"/>
      <c r="O7" s="68"/>
      <c r="P7" s="68"/>
      <c r="Q7" s="111"/>
      <c r="R7" s="69"/>
      <c r="S7" s="69"/>
      <c r="T7" s="69"/>
      <c r="U7" s="69"/>
      <c r="V7" s="69"/>
      <c r="W7" s="69"/>
      <c r="X7" s="69"/>
      <c r="Y7" s="110"/>
    </row>
    <row r="8" spans="1:25" ht="12" customHeight="1" x14ac:dyDescent="0.15">
      <c r="A8" s="152" t="s">
        <v>56</v>
      </c>
      <c r="B8" s="182"/>
      <c r="C8" s="156" t="s">
        <v>54</v>
      </c>
      <c r="D8" s="158"/>
      <c r="E8" s="29"/>
      <c r="F8" s="30" t="s">
        <v>7</v>
      </c>
      <c r="G8" s="29"/>
      <c r="H8" s="31" t="s">
        <v>7</v>
      </c>
      <c r="I8" s="32"/>
      <c r="J8" s="30" t="s">
        <v>7</v>
      </c>
      <c r="K8" s="29"/>
      <c r="L8" s="31" t="s">
        <v>7</v>
      </c>
      <c r="M8" s="32"/>
      <c r="N8" s="30" t="s">
        <v>7</v>
      </c>
      <c r="O8" s="29"/>
      <c r="P8" s="31" t="s">
        <v>7</v>
      </c>
      <c r="Q8" s="170"/>
      <c r="R8" s="171"/>
      <c r="S8" s="171"/>
      <c r="T8" s="171"/>
      <c r="U8" s="171"/>
      <c r="V8" s="171"/>
      <c r="W8" s="171"/>
      <c r="X8" s="171"/>
      <c r="Y8" s="172"/>
    </row>
    <row r="9" spans="1:25" x14ac:dyDescent="0.15">
      <c r="A9" s="152"/>
      <c r="B9" s="182"/>
      <c r="C9" s="121"/>
      <c r="D9" s="122"/>
      <c r="E9" s="121">
        <f>SUM(G9:P10)</f>
        <v>0</v>
      </c>
      <c r="F9" s="122"/>
      <c r="G9" s="121">
        <f>COUNTIFS(患者状況調!C7:C26,"内科",患者状況調!E7:E26,"○")</f>
        <v>0</v>
      </c>
      <c r="H9" s="122"/>
      <c r="I9" s="121">
        <f>COUNTIFS(患者状況調!C7:C26,"小児科",患者状況調!E7:E26,"○")</f>
        <v>0</v>
      </c>
      <c r="J9" s="122"/>
      <c r="K9" s="121">
        <f>COUNTIFS(患者状況調!C7:C26,"外科",患者状況調!E7:E26,"○")</f>
        <v>0</v>
      </c>
      <c r="L9" s="122"/>
      <c r="M9" s="121">
        <f>COUNTIFS(患者状況調!C7:C26,"脳外科",患者状況調!E7:E26,"○")</f>
        <v>0</v>
      </c>
      <c r="N9" s="122"/>
      <c r="O9" s="121">
        <f>COUNTIFS(患者状況調!C7:C26,"その他",患者状況調!E7:E26,"○")</f>
        <v>0</v>
      </c>
      <c r="P9" s="103"/>
      <c r="Q9" s="173"/>
      <c r="R9" s="74"/>
      <c r="S9" s="74"/>
      <c r="T9" s="74"/>
      <c r="U9" s="74"/>
      <c r="V9" s="74"/>
      <c r="W9" s="74"/>
      <c r="X9" s="74"/>
      <c r="Y9" s="174"/>
    </row>
    <row r="10" spans="1:25" x14ac:dyDescent="0.15">
      <c r="A10" s="152"/>
      <c r="B10" s="182"/>
      <c r="C10" s="121"/>
      <c r="D10" s="122"/>
      <c r="E10" s="111"/>
      <c r="F10" s="110"/>
      <c r="G10" s="111"/>
      <c r="H10" s="110"/>
      <c r="I10" s="111"/>
      <c r="J10" s="110"/>
      <c r="K10" s="111"/>
      <c r="L10" s="110"/>
      <c r="M10" s="111"/>
      <c r="N10" s="110"/>
      <c r="O10" s="111"/>
      <c r="P10" s="69"/>
      <c r="Q10" s="173"/>
      <c r="R10" s="74"/>
      <c r="S10" s="74"/>
      <c r="T10" s="74"/>
      <c r="U10" s="74"/>
      <c r="V10" s="74"/>
      <c r="W10" s="74"/>
      <c r="X10" s="74"/>
      <c r="Y10" s="174"/>
    </row>
    <row r="11" spans="1:25" x14ac:dyDescent="0.15">
      <c r="A11" s="152"/>
      <c r="B11" s="182"/>
      <c r="C11" s="156" t="s">
        <v>53</v>
      </c>
      <c r="D11" s="158"/>
      <c r="E11" s="121">
        <f t="shared" ref="E11" si="0">SUM(G11:P12)</f>
        <v>0</v>
      </c>
      <c r="F11" s="122"/>
      <c r="G11" s="121">
        <f>COUNTIFS(患者状況調!C7:C26,"内科",患者状況調!F7:F26,"○")</f>
        <v>0</v>
      </c>
      <c r="H11" s="122"/>
      <c r="I11" s="121">
        <f>COUNTIFS(患者状況調!C7:C26,"小児科",患者状況調!F7:F26,"○")</f>
        <v>0</v>
      </c>
      <c r="J11" s="122"/>
      <c r="K11" s="121">
        <f>COUNTIFS(患者状況調!C7:C26,"外科",患者状況調!F7:F26,"○")</f>
        <v>0</v>
      </c>
      <c r="L11" s="122"/>
      <c r="M11" s="121">
        <f>COUNTIFS(患者状況調!C7:C26,"脳外科",患者状況調!F7:F26,"○")</f>
        <v>0</v>
      </c>
      <c r="N11" s="122"/>
      <c r="O11" s="121">
        <f>COUNTIFS(患者状況調!C7:C26,"その他",患者状況調!F7:F26,"○")</f>
        <v>0</v>
      </c>
      <c r="P11" s="103"/>
      <c r="Q11" s="173"/>
      <c r="R11" s="74"/>
      <c r="S11" s="74"/>
      <c r="T11" s="74"/>
      <c r="U11" s="74"/>
      <c r="V11" s="74"/>
      <c r="W11" s="74"/>
      <c r="X11" s="74"/>
      <c r="Y11" s="174"/>
    </row>
    <row r="12" spans="1:25" x14ac:dyDescent="0.15">
      <c r="A12" s="152"/>
      <c r="B12" s="182"/>
      <c r="C12" s="111"/>
      <c r="D12" s="110"/>
      <c r="E12" s="111"/>
      <c r="F12" s="110"/>
      <c r="G12" s="111"/>
      <c r="H12" s="110"/>
      <c r="I12" s="111"/>
      <c r="J12" s="110"/>
      <c r="K12" s="111"/>
      <c r="L12" s="110"/>
      <c r="M12" s="111"/>
      <c r="N12" s="110"/>
      <c r="O12" s="111"/>
      <c r="P12" s="69"/>
      <c r="Q12" s="173"/>
      <c r="R12" s="74"/>
      <c r="S12" s="74"/>
      <c r="T12" s="74"/>
      <c r="U12" s="74"/>
      <c r="V12" s="74"/>
      <c r="W12" s="74"/>
      <c r="X12" s="74"/>
      <c r="Y12" s="174"/>
    </row>
    <row r="13" spans="1:25" x14ac:dyDescent="0.15">
      <c r="A13" s="152"/>
      <c r="B13" s="182"/>
      <c r="C13" s="121" t="s">
        <v>1</v>
      </c>
      <c r="D13" s="122"/>
      <c r="E13" s="121">
        <f>SUM(G13:P14)</f>
        <v>0</v>
      </c>
      <c r="F13" s="122"/>
      <c r="G13" s="121">
        <f>SUM(G9:H12)</f>
        <v>0</v>
      </c>
      <c r="H13" s="122"/>
      <c r="I13" s="121">
        <f t="shared" ref="I13" si="1">SUM(I9:J12)</f>
        <v>0</v>
      </c>
      <c r="J13" s="122"/>
      <c r="K13" s="121">
        <f t="shared" ref="K13" si="2">SUM(K9:L12)</f>
        <v>0</v>
      </c>
      <c r="L13" s="122"/>
      <c r="M13" s="121">
        <f t="shared" ref="M13" si="3">SUM(M9:N12)</f>
        <v>0</v>
      </c>
      <c r="N13" s="122"/>
      <c r="O13" s="121">
        <f t="shared" ref="O13" si="4">SUM(O9:P12)</f>
        <v>0</v>
      </c>
      <c r="P13" s="103"/>
      <c r="Q13" s="173"/>
      <c r="R13" s="74"/>
      <c r="S13" s="74"/>
      <c r="T13" s="74"/>
      <c r="U13" s="74"/>
      <c r="V13" s="74"/>
      <c r="W13" s="74"/>
      <c r="X13" s="74"/>
      <c r="Y13" s="174"/>
    </row>
    <row r="14" spans="1:25" ht="12.75" customHeight="1" x14ac:dyDescent="0.15">
      <c r="A14" s="154"/>
      <c r="B14" s="183"/>
      <c r="C14" s="111"/>
      <c r="D14" s="110"/>
      <c r="E14" s="111"/>
      <c r="F14" s="110"/>
      <c r="G14" s="111"/>
      <c r="H14" s="110"/>
      <c r="I14" s="111"/>
      <c r="J14" s="110"/>
      <c r="K14" s="111"/>
      <c r="L14" s="110"/>
      <c r="M14" s="111"/>
      <c r="N14" s="110"/>
      <c r="O14" s="111"/>
      <c r="P14" s="69"/>
      <c r="Q14" s="173"/>
      <c r="R14" s="74"/>
      <c r="S14" s="74"/>
      <c r="T14" s="74"/>
      <c r="U14" s="74"/>
      <c r="V14" s="74"/>
      <c r="W14" s="74"/>
      <c r="X14" s="74"/>
      <c r="Y14" s="174"/>
    </row>
    <row r="15" spans="1:25" x14ac:dyDescent="0.15">
      <c r="A15" s="152" t="s">
        <v>55</v>
      </c>
      <c r="B15" s="182"/>
      <c r="C15" s="121" t="s">
        <v>54</v>
      </c>
      <c r="D15" s="122"/>
      <c r="E15" s="164">
        <f>SUM(G15:P16)</f>
        <v>0</v>
      </c>
      <c r="F15" s="165"/>
      <c r="G15" s="164">
        <f>IF(E22=0,0,G9/E22)</f>
        <v>0</v>
      </c>
      <c r="H15" s="165"/>
      <c r="I15" s="164">
        <f>IF(E22=0,0,I9/E22)</f>
        <v>0</v>
      </c>
      <c r="J15" s="165"/>
      <c r="K15" s="164">
        <f>IF(E22=0,0,K9/E22)</f>
        <v>0</v>
      </c>
      <c r="L15" s="165"/>
      <c r="M15" s="164">
        <f>IF(E22=0,0,M9/E22)</f>
        <v>0</v>
      </c>
      <c r="N15" s="165"/>
      <c r="O15" s="164">
        <f>IF(E22=0,0,O9/E22)</f>
        <v>0</v>
      </c>
      <c r="P15" s="184"/>
      <c r="Q15" s="173"/>
      <c r="R15" s="74"/>
      <c r="S15" s="74"/>
      <c r="T15" s="74"/>
      <c r="U15" s="74"/>
      <c r="V15" s="74"/>
      <c r="W15" s="74"/>
      <c r="X15" s="74"/>
      <c r="Y15" s="174"/>
    </row>
    <row r="16" spans="1:25" x14ac:dyDescent="0.15">
      <c r="A16" s="152"/>
      <c r="B16" s="182"/>
      <c r="C16" s="121"/>
      <c r="D16" s="122"/>
      <c r="E16" s="166"/>
      <c r="F16" s="167"/>
      <c r="G16" s="166"/>
      <c r="H16" s="167"/>
      <c r="I16" s="166"/>
      <c r="J16" s="167"/>
      <c r="K16" s="166"/>
      <c r="L16" s="167"/>
      <c r="M16" s="166"/>
      <c r="N16" s="167"/>
      <c r="O16" s="166"/>
      <c r="P16" s="185"/>
      <c r="Q16" s="173"/>
      <c r="R16" s="74"/>
      <c r="S16" s="74"/>
      <c r="T16" s="74"/>
      <c r="U16" s="74"/>
      <c r="V16" s="74"/>
      <c r="W16" s="74"/>
      <c r="X16" s="74"/>
      <c r="Y16" s="174"/>
    </row>
    <row r="17" spans="1:25" x14ac:dyDescent="0.15">
      <c r="A17" s="152"/>
      <c r="B17" s="182"/>
      <c r="C17" s="156" t="s">
        <v>53</v>
      </c>
      <c r="D17" s="158"/>
      <c r="E17" s="164">
        <f>SUM(G17:P18)</f>
        <v>0</v>
      </c>
      <c r="F17" s="165"/>
      <c r="G17" s="164">
        <f>IF(E22=0,0,G11/E22)</f>
        <v>0</v>
      </c>
      <c r="H17" s="165"/>
      <c r="I17" s="164">
        <f>IF(E22=0,0,I11/E22)</f>
        <v>0</v>
      </c>
      <c r="J17" s="165"/>
      <c r="K17" s="164">
        <f>IF(E22=0,0,K11/E22)</f>
        <v>0</v>
      </c>
      <c r="L17" s="165"/>
      <c r="M17" s="164">
        <f>IF(E22=0,0,M11/E22)</f>
        <v>0</v>
      </c>
      <c r="N17" s="165"/>
      <c r="O17" s="164">
        <f>IF(E22=0,0,O11/E22)</f>
        <v>0</v>
      </c>
      <c r="P17" s="184"/>
      <c r="Q17" s="173"/>
      <c r="R17" s="74"/>
      <c r="S17" s="74"/>
      <c r="T17" s="74"/>
      <c r="U17" s="74"/>
      <c r="V17" s="74"/>
      <c r="W17" s="74"/>
      <c r="X17" s="74"/>
      <c r="Y17" s="174"/>
    </row>
    <row r="18" spans="1:25" x14ac:dyDescent="0.15">
      <c r="A18" s="152"/>
      <c r="B18" s="182"/>
      <c r="C18" s="111"/>
      <c r="D18" s="110"/>
      <c r="E18" s="166"/>
      <c r="F18" s="167"/>
      <c r="G18" s="166"/>
      <c r="H18" s="167"/>
      <c r="I18" s="166"/>
      <c r="J18" s="167"/>
      <c r="K18" s="166"/>
      <c r="L18" s="167"/>
      <c r="M18" s="166"/>
      <c r="N18" s="167"/>
      <c r="O18" s="166"/>
      <c r="P18" s="185"/>
      <c r="Q18" s="173"/>
      <c r="R18" s="74"/>
      <c r="S18" s="74"/>
      <c r="T18" s="74"/>
      <c r="U18" s="74"/>
      <c r="V18" s="74"/>
      <c r="W18" s="74"/>
      <c r="X18" s="74"/>
      <c r="Y18" s="174"/>
    </row>
    <row r="19" spans="1:25" x14ac:dyDescent="0.15">
      <c r="A19" s="152"/>
      <c r="B19" s="182"/>
      <c r="C19" s="121" t="s">
        <v>1</v>
      </c>
      <c r="D19" s="122"/>
      <c r="E19" s="164">
        <f t="shared" ref="E19" si="5">SUM(G19:P20)</f>
        <v>0</v>
      </c>
      <c r="F19" s="165"/>
      <c r="G19" s="164">
        <f>SUM(G15:H18)</f>
        <v>0</v>
      </c>
      <c r="H19" s="165"/>
      <c r="I19" s="164">
        <f t="shared" ref="I19" si="6">SUM(I15:J18)</f>
        <v>0</v>
      </c>
      <c r="J19" s="165"/>
      <c r="K19" s="164">
        <f t="shared" ref="K19" si="7">SUM(K15:L18)</f>
        <v>0</v>
      </c>
      <c r="L19" s="165"/>
      <c r="M19" s="164">
        <f t="shared" ref="M19" si="8">SUM(M15:N18)</f>
        <v>0</v>
      </c>
      <c r="N19" s="165"/>
      <c r="O19" s="164">
        <f>SUM(O15:P18)</f>
        <v>0</v>
      </c>
      <c r="P19" s="184"/>
      <c r="Q19" s="173"/>
      <c r="R19" s="74"/>
      <c r="S19" s="74"/>
      <c r="T19" s="74"/>
      <c r="U19" s="74"/>
      <c r="V19" s="74"/>
      <c r="W19" s="74"/>
      <c r="X19" s="74"/>
      <c r="Y19" s="174"/>
    </row>
    <row r="20" spans="1:25" x14ac:dyDescent="0.15">
      <c r="A20" s="154"/>
      <c r="B20" s="183"/>
      <c r="C20" s="111"/>
      <c r="D20" s="110"/>
      <c r="E20" s="166"/>
      <c r="F20" s="167"/>
      <c r="G20" s="166"/>
      <c r="H20" s="167"/>
      <c r="I20" s="166"/>
      <c r="J20" s="167"/>
      <c r="K20" s="166"/>
      <c r="L20" s="167"/>
      <c r="M20" s="166"/>
      <c r="N20" s="167"/>
      <c r="O20" s="166"/>
      <c r="P20" s="185"/>
      <c r="Q20" s="173"/>
      <c r="R20" s="74"/>
      <c r="S20" s="74"/>
      <c r="T20" s="74"/>
      <c r="U20" s="74"/>
      <c r="V20" s="74"/>
      <c r="W20" s="74"/>
      <c r="X20" s="74"/>
      <c r="Y20" s="174"/>
    </row>
    <row r="21" spans="1:25" ht="12" customHeight="1" x14ac:dyDescent="0.15">
      <c r="A21" s="150" t="s">
        <v>52</v>
      </c>
      <c r="B21" s="186"/>
      <c r="C21" s="186"/>
      <c r="D21" s="151"/>
      <c r="F21" s="33" t="s">
        <v>6</v>
      </c>
      <c r="G21" s="187"/>
      <c r="H21" s="187"/>
      <c r="I21" s="189"/>
      <c r="J21" s="190"/>
      <c r="K21" s="187"/>
      <c r="L21" s="187"/>
      <c r="M21" s="189"/>
      <c r="N21" s="190"/>
      <c r="O21" s="187"/>
      <c r="P21" s="187"/>
      <c r="Q21" s="173"/>
      <c r="R21" s="74"/>
      <c r="S21" s="74"/>
      <c r="T21" s="74"/>
      <c r="U21" s="74"/>
      <c r="V21" s="74"/>
      <c r="W21" s="74"/>
      <c r="X21" s="74"/>
      <c r="Y21" s="174"/>
    </row>
    <row r="22" spans="1:25" ht="13.5" customHeight="1" x14ac:dyDescent="0.15">
      <c r="A22" s="152"/>
      <c r="B22" s="182"/>
      <c r="C22" s="182"/>
      <c r="D22" s="153"/>
      <c r="E22" s="121">
        <f>実績報告書!AC34</f>
        <v>0</v>
      </c>
      <c r="F22" s="122"/>
      <c r="G22" s="187"/>
      <c r="H22" s="187"/>
      <c r="I22" s="189"/>
      <c r="J22" s="190"/>
      <c r="K22" s="187"/>
      <c r="L22" s="187"/>
      <c r="M22" s="189"/>
      <c r="N22" s="190"/>
      <c r="O22" s="187"/>
      <c r="P22" s="187"/>
      <c r="Q22" s="173"/>
      <c r="R22" s="74"/>
      <c r="S22" s="74"/>
      <c r="T22" s="74"/>
      <c r="U22" s="74"/>
      <c r="V22" s="74"/>
      <c r="W22" s="74"/>
      <c r="X22" s="74"/>
      <c r="Y22" s="174"/>
    </row>
    <row r="23" spans="1:25" ht="13.5" customHeight="1" x14ac:dyDescent="0.15">
      <c r="A23" s="154"/>
      <c r="B23" s="183"/>
      <c r="C23" s="183"/>
      <c r="D23" s="155"/>
      <c r="E23" s="111"/>
      <c r="F23" s="110"/>
      <c r="G23" s="188"/>
      <c r="H23" s="188"/>
      <c r="I23" s="191"/>
      <c r="J23" s="192"/>
      <c r="K23" s="188"/>
      <c r="L23" s="188"/>
      <c r="M23" s="191"/>
      <c r="N23" s="192"/>
      <c r="O23" s="188"/>
      <c r="P23" s="188"/>
      <c r="Q23" s="175"/>
      <c r="R23" s="176"/>
      <c r="S23" s="176"/>
      <c r="T23" s="176"/>
      <c r="U23" s="176"/>
      <c r="V23" s="176"/>
      <c r="W23" s="176"/>
      <c r="X23" s="176"/>
      <c r="Y23" s="177"/>
    </row>
    <row r="24" spans="1:25" ht="27" customHeight="1" x14ac:dyDescent="0.15">
      <c r="A24" s="10"/>
      <c r="B24" s="10"/>
    </row>
    <row r="25" spans="1:25" ht="27" customHeight="1" x14ac:dyDescent="0.15">
      <c r="A25" s="11" t="s">
        <v>51</v>
      </c>
    </row>
    <row r="26" spans="1:25" ht="21.95" customHeight="1" x14ac:dyDescent="0.15">
      <c r="A26" s="156" t="s">
        <v>8</v>
      </c>
      <c r="B26" s="157"/>
      <c r="C26" s="157"/>
      <c r="D26" s="161" t="s">
        <v>50</v>
      </c>
      <c r="E26" s="162"/>
      <c r="F26" s="162"/>
      <c r="G26" s="162"/>
      <c r="H26" s="162"/>
      <c r="I26" s="162"/>
      <c r="J26" s="162"/>
      <c r="K26" s="162"/>
      <c r="L26" s="163"/>
      <c r="M26" s="161" t="s">
        <v>49</v>
      </c>
      <c r="N26" s="162"/>
      <c r="O26" s="162"/>
      <c r="P26" s="162"/>
      <c r="Q26" s="162"/>
      <c r="R26" s="162"/>
      <c r="S26" s="162"/>
      <c r="T26" s="162"/>
      <c r="U26" s="163"/>
      <c r="V26" s="157" t="s">
        <v>1</v>
      </c>
      <c r="W26" s="157"/>
      <c r="X26" s="157"/>
      <c r="Y26" s="158"/>
    </row>
    <row r="27" spans="1:25" ht="21.95" customHeight="1" x14ac:dyDescent="0.15">
      <c r="A27" s="111"/>
      <c r="B27" s="69"/>
      <c r="C27" s="69"/>
      <c r="D27" s="111" t="s">
        <v>48</v>
      </c>
      <c r="E27" s="69"/>
      <c r="F27" s="69"/>
      <c r="G27" s="161" t="s">
        <v>2</v>
      </c>
      <c r="H27" s="162"/>
      <c r="I27" s="163"/>
      <c r="J27" s="69" t="s">
        <v>1</v>
      </c>
      <c r="K27" s="69"/>
      <c r="L27" s="110"/>
      <c r="M27" s="69" t="s">
        <v>48</v>
      </c>
      <c r="N27" s="69"/>
      <c r="O27" s="69"/>
      <c r="P27" s="161" t="s">
        <v>2</v>
      </c>
      <c r="Q27" s="162"/>
      <c r="R27" s="163"/>
      <c r="S27" s="69" t="s">
        <v>1</v>
      </c>
      <c r="T27" s="69"/>
      <c r="U27" s="110"/>
      <c r="V27" s="69"/>
      <c r="W27" s="69"/>
      <c r="X27" s="69"/>
      <c r="Y27" s="110"/>
    </row>
    <row r="28" spans="1:25" ht="14.1" customHeight="1" x14ac:dyDescent="0.15">
      <c r="A28" s="121" t="s">
        <v>47</v>
      </c>
      <c r="B28" s="103"/>
      <c r="C28" s="103"/>
      <c r="D28" s="156">
        <f>COUNTIFS(患者状況調!E7:E26,"○",患者状況調!G7:G26,"○")</f>
        <v>0</v>
      </c>
      <c r="E28" s="157"/>
      <c r="F28" s="45" t="s">
        <v>7</v>
      </c>
      <c r="G28" s="156">
        <f>COUNTIFS(患者状況調!E7:E26,"○",患者状況調!H7:H26,"○")</f>
        <v>0</v>
      </c>
      <c r="H28" s="157"/>
      <c r="I28" s="1" t="s">
        <v>7</v>
      </c>
      <c r="J28" s="156">
        <f>D28+G28</f>
        <v>0</v>
      </c>
      <c r="K28" s="157"/>
      <c r="L28" s="1" t="s">
        <v>7</v>
      </c>
      <c r="M28" s="156">
        <f>COUNTIFS(患者状況調!E7:E26,"○",患者状況調!I7:I26,"○")</f>
        <v>0</v>
      </c>
      <c r="N28" s="157"/>
      <c r="O28" s="45" t="s">
        <v>7</v>
      </c>
      <c r="P28" s="156">
        <f>COUNTIFS(患者状況調!E7:E26,"○",患者状況調!J7:J26,"○")</f>
        <v>0</v>
      </c>
      <c r="Q28" s="157"/>
      <c r="R28" s="1" t="s">
        <v>7</v>
      </c>
      <c r="S28" s="156">
        <f>M28+P28</f>
        <v>0</v>
      </c>
      <c r="T28" s="157"/>
      <c r="U28" s="3" t="s">
        <v>7</v>
      </c>
      <c r="V28" s="156">
        <f>J28+S28</f>
        <v>0</v>
      </c>
      <c r="W28" s="157"/>
      <c r="X28" s="157"/>
      <c r="Y28" s="2" t="s">
        <v>7</v>
      </c>
    </row>
    <row r="29" spans="1:25" ht="14.1" customHeight="1" x14ac:dyDescent="0.15">
      <c r="A29" s="111"/>
      <c r="B29" s="69"/>
      <c r="C29" s="69"/>
      <c r="D29" s="111"/>
      <c r="E29" s="69"/>
      <c r="F29" s="27"/>
      <c r="G29" s="111"/>
      <c r="H29" s="69"/>
      <c r="I29" s="28"/>
      <c r="J29" s="111"/>
      <c r="K29" s="69"/>
      <c r="L29" s="28"/>
      <c r="M29" s="111"/>
      <c r="N29" s="69"/>
      <c r="O29" s="27"/>
      <c r="P29" s="111"/>
      <c r="Q29" s="69"/>
      <c r="R29" s="28"/>
      <c r="S29" s="111"/>
      <c r="T29" s="69"/>
      <c r="U29" s="28"/>
      <c r="V29" s="111"/>
      <c r="W29" s="69"/>
      <c r="X29" s="69"/>
      <c r="Y29" s="28"/>
    </row>
    <row r="30" spans="1:25" ht="14.1" customHeight="1" x14ac:dyDescent="0.15">
      <c r="A30" s="121" t="s">
        <v>46</v>
      </c>
      <c r="B30" s="103"/>
      <c r="C30" s="103"/>
      <c r="D30" s="156">
        <f>COUNTIFS(患者状況調!F7:F26,"○",患者状況調!G7:G26,"○")</f>
        <v>0</v>
      </c>
      <c r="E30" s="157"/>
      <c r="G30" s="156">
        <f>COUNTIFS(患者状況調!F7:F26,"○",患者状況調!H7:H26,"○")</f>
        <v>0</v>
      </c>
      <c r="H30" s="157"/>
      <c r="I30" s="16"/>
      <c r="J30" s="156">
        <f>D30+G30</f>
        <v>0</v>
      </c>
      <c r="K30" s="157"/>
      <c r="L30" s="16"/>
      <c r="M30" s="156">
        <f>COUNTIFS(患者状況調!F7:F26,"○",患者状況調!I7:I26,"○")</f>
        <v>0</v>
      </c>
      <c r="N30" s="157"/>
      <c r="P30" s="156">
        <f>COUNTIFS(患者状況調!F7:F26,"○",患者状況調!J7:J26,"○")</f>
        <v>0</v>
      </c>
      <c r="Q30" s="157"/>
      <c r="R30" s="16"/>
      <c r="S30" s="156">
        <f>M30+P30</f>
        <v>0</v>
      </c>
      <c r="T30" s="157"/>
      <c r="U30" s="16"/>
      <c r="V30" s="156">
        <f>J30+S30</f>
        <v>0</v>
      </c>
      <c r="W30" s="157"/>
      <c r="X30" s="157"/>
      <c r="Y30" s="16"/>
    </row>
    <row r="31" spans="1:25" ht="14.1" customHeight="1" x14ac:dyDescent="0.15">
      <c r="A31" s="121"/>
      <c r="B31" s="103"/>
      <c r="C31" s="103"/>
      <c r="D31" s="111"/>
      <c r="E31" s="69"/>
      <c r="G31" s="111"/>
      <c r="H31" s="69"/>
      <c r="I31" s="16"/>
      <c r="J31" s="111"/>
      <c r="K31" s="69"/>
      <c r="L31" s="16"/>
      <c r="M31" s="111"/>
      <c r="N31" s="69"/>
      <c r="P31" s="111"/>
      <c r="Q31" s="69"/>
      <c r="R31" s="16"/>
      <c r="S31" s="111"/>
      <c r="T31" s="69"/>
      <c r="U31" s="16"/>
      <c r="V31" s="111"/>
      <c r="W31" s="69"/>
      <c r="X31" s="69"/>
      <c r="Y31" s="16"/>
    </row>
    <row r="32" spans="1:25" ht="14.1" customHeight="1" x14ac:dyDescent="0.15">
      <c r="A32" s="156" t="s">
        <v>1</v>
      </c>
      <c r="B32" s="157"/>
      <c r="C32" s="157"/>
      <c r="D32" s="156">
        <f>SUM(D28:E31)</f>
        <v>0</v>
      </c>
      <c r="E32" s="157"/>
      <c r="F32" s="25"/>
      <c r="G32" s="156">
        <f>SUM(G28:H31)</f>
        <v>0</v>
      </c>
      <c r="H32" s="157"/>
      <c r="I32" s="26"/>
      <c r="J32" s="156">
        <f>D32+G32</f>
        <v>0</v>
      </c>
      <c r="K32" s="157"/>
      <c r="L32" s="26"/>
      <c r="M32" s="156">
        <f>SUM(M28:N31)</f>
        <v>0</v>
      </c>
      <c r="N32" s="157"/>
      <c r="O32" s="25"/>
      <c r="P32" s="156">
        <f>SUM(P28:Q31)</f>
        <v>0</v>
      </c>
      <c r="Q32" s="157"/>
      <c r="R32" s="26"/>
      <c r="S32" s="156">
        <f>M32+P32</f>
        <v>0</v>
      </c>
      <c r="T32" s="157"/>
      <c r="U32" s="26"/>
      <c r="V32" s="156">
        <f>J32+S32</f>
        <v>0</v>
      </c>
      <c r="W32" s="157"/>
      <c r="X32" s="157"/>
      <c r="Y32" s="26"/>
    </row>
    <row r="33" spans="1:25" ht="14.1" customHeight="1" x14ac:dyDescent="0.15">
      <c r="A33" s="111"/>
      <c r="B33" s="69"/>
      <c r="C33" s="69"/>
      <c r="D33" s="111"/>
      <c r="E33" s="69"/>
      <c r="F33" s="27"/>
      <c r="G33" s="111"/>
      <c r="H33" s="69"/>
      <c r="I33" s="28"/>
      <c r="J33" s="111"/>
      <c r="K33" s="69"/>
      <c r="L33" s="28"/>
      <c r="M33" s="111"/>
      <c r="N33" s="69"/>
      <c r="O33" s="27"/>
      <c r="P33" s="111"/>
      <c r="Q33" s="69"/>
      <c r="R33" s="28"/>
      <c r="S33" s="111"/>
      <c r="T33" s="69"/>
      <c r="U33" s="28"/>
      <c r="V33" s="111"/>
      <c r="W33" s="69"/>
      <c r="X33" s="69"/>
      <c r="Y33" s="28"/>
    </row>
    <row r="35" spans="1:25" x14ac:dyDescent="0.15">
      <c r="W35" s="11" t="s">
        <v>45</v>
      </c>
    </row>
  </sheetData>
  <sheetProtection algorithmName="SHA-512" hashValue="MS2Pd6I8Lom/uBFR9EqhV+foRxzkXwiDJXhdj/wdUveGq/06NznLXZAz4tNlHqIpLyetBm+3CkRPfCwguCle0w==" saltValue="GidNcNAS59fqrI/twOfz1g==" spinCount="100000" sheet="1" objects="1" scenarios="1" formatCells="0" selectLockedCells="1"/>
  <mergeCells count="98">
    <mergeCell ref="K15:L16"/>
    <mergeCell ref="K21:L23"/>
    <mergeCell ref="S28:T29"/>
    <mergeCell ref="S30:T31"/>
    <mergeCell ref="D26:L26"/>
    <mergeCell ref="M15:N16"/>
    <mergeCell ref="O15:P16"/>
    <mergeCell ref="M21:N23"/>
    <mergeCell ref="O21:P23"/>
    <mergeCell ref="E19:F20"/>
    <mergeCell ref="G19:H20"/>
    <mergeCell ref="I19:J20"/>
    <mergeCell ref="K19:L20"/>
    <mergeCell ref="M19:N20"/>
    <mergeCell ref="G17:H18"/>
    <mergeCell ref="M17:N18"/>
    <mergeCell ref="S32:T33"/>
    <mergeCell ref="V28:X29"/>
    <mergeCell ref="V30:X31"/>
    <mergeCell ref="V32:X33"/>
    <mergeCell ref="V26:Y27"/>
    <mergeCell ref="M26:U26"/>
    <mergeCell ref="M27:O27"/>
    <mergeCell ref="P27:R27"/>
    <mergeCell ref="S27:U27"/>
    <mergeCell ref="P32:Q33"/>
    <mergeCell ref="P28:Q29"/>
    <mergeCell ref="P30:Q31"/>
    <mergeCell ref="G32:H33"/>
    <mergeCell ref="J28:K29"/>
    <mergeCell ref="J30:K31"/>
    <mergeCell ref="J32:K33"/>
    <mergeCell ref="M28:N29"/>
    <mergeCell ref="M30:N31"/>
    <mergeCell ref="M32:N33"/>
    <mergeCell ref="G28:H29"/>
    <mergeCell ref="G30:H31"/>
    <mergeCell ref="O17:P18"/>
    <mergeCell ref="K17:L18"/>
    <mergeCell ref="I17:J18"/>
    <mergeCell ref="A21:D23"/>
    <mergeCell ref="G21:H23"/>
    <mergeCell ref="I21:J23"/>
    <mergeCell ref="O19:P20"/>
    <mergeCell ref="E6:F7"/>
    <mergeCell ref="G6:H7"/>
    <mergeCell ref="A8:B14"/>
    <mergeCell ref="A15:B20"/>
    <mergeCell ref="C13:D14"/>
    <mergeCell ref="C15:D16"/>
    <mergeCell ref="C17:D18"/>
    <mergeCell ref="E13:F14"/>
    <mergeCell ref="G13:H14"/>
    <mergeCell ref="E15:F16"/>
    <mergeCell ref="G15:H16"/>
    <mergeCell ref="C8:D10"/>
    <mergeCell ref="I15:J16"/>
    <mergeCell ref="E17:F18"/>
    <mergeCell ref="T1:U1"/>
    <mergeCell ref="T2:U2"/>
    <mergeCell ref="A3:Y4"/>
    <mergeCell ref="O6:P7"/>
    <mergeCell ref="O13:P14"/>
    <mergeCell ref="K11:L12"/>
    <mergeCell ref="M11:N12"/>
    <mergeCell ref="O11:P12"/>
    <mergeCell ref="Q6:Y7"/>
    <mergeCell ref="Q8:Y23"/>
    <mergeCell ref="E22:F23"/>
    <mergeCell ref="M9:N10"/>
    <mergeCell ref="C19:D20"/>
    <mergeCell ref="M6:N7"/>
    <mergeCell ref="A26:C27"/>
    <mergeCell ref="A28:C29"/>
    <mergeCell ref="D27:F27"/>
    <mergeCell ref="G27:I27"/>
    <mergeCell ref="J27:L27"/>
    <mergeCell ref="A32:C33"/>
    <mergeCell ref="D28:E29"/>
    <mergeCell ref="D30:E31"/>
    <mergeCell ref="D32:E33"/>
    <mergeCell ref="A30:C31"/>
    <mergeCell ref="P5:X5"/>
    <mergeCell ref="M13:N14"/>
    <mergeCell ref="G11:H12"/>
    <mergeCell ref="I11:J12"/>
    <mergeCell ref="C11:D12"/>
    <mergeCell ref="E11:F12"/>
    <mergeCell ref="I13:J14"/>
    <mergeCell ref="K13:L14"/>
    <mergeCell ref="I6:J7"/>
    <mergeCell ref="K6:L7"/>
    <mergeCell ref="K9:L10"/>
    <mergeCell ref="E9:F10"/>
    <mergeCell ref="G9:H10"/>
    <mergeCell ref="I9:J10"/>
    <mergeCell ref="A6:D7"/>
    <mergeCell ref="O9:P10"/>
  </mergeCells>
  <phoneticPr fontId="1"/>
  <pageMargins left="0.74803149606299213" right="0.74803149606299213" top="0.98425196850393704" bottom="0.98425196850393704" header="0.51181102362204722" footer="0.51181102362204722"/>
  <pageSetup paperSize="9" scale="97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9"/>
  <sheetViews>
    <sheetView view="pageBreakPreview" zoomScaleNormal="100" zoomScaleSheetLayoutView="100" workbookViewId="0">
      <pane ySplit="6" topLeftCell="A7" activePane="bottomLeft" state="frozen"/>
      <selection activeCell="Q8" sqref="Q8:Y23"/>
      <selection pane="bottomLeft" activeCell="A7" sqref="A7"/>
    </sheetView>
  </sheetViews>
  <sheetFormatPr defaultColWidth="9" defaultRowHeight="13.5" x14ac:dyDescent="0.15"/>
  <cols>
    <col min="1" max="1" width="8.75" customWidth="1"/>
    <col min="2" max="2" width="4.125" customWidth="1"/>
    <col min="3" max="3" width="10" customWidth="1"/>
    <col min="4" max="4" width="16.875" customWidth="1"/>
    <col min="5" max="6" width="8" customWidth="1"/>
    <col min="7" max="10" width="7.625" customWidth="1"/>
    <col min="11" max="13" width="11.625" customWidth="1"/>
    <col min="14" max="14" width="20.125" customWidth="1"/>
    <col min="15" max="15" width="2.875" customWidth="1"/>
  </cols>
  <sheetData>
    <row r="1" spans="1:15" ht="11.1" customHeight="1" x14ac:dyDescent="0.15">
      <c r="A1" s="168" t="s">
        <v>80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5" ht="11.1" customHeight="1" x14ac:dyDescent="0.1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5" ht="15" customHeight="1" x14ac:dyDescent="0.15">
      <c r="A3" s="193">
        <f>請求書!E21</f>
        <v>0</v>
      </c>
      <c r="B3" s="193"/>
      <c r="C3" s="69" t="str">
        <f>IF(請求書!N21="上半期分","4月1日～9月30日",IF(請求書!N21="下半期分","10月1日～3月31日"," "))</f>
        <v xml:space="preserve"> </v>
      </c>
      <c r="D3" s="69"/>
      <c r="L3" s="11" t="s">
        <v>64</v>
      </c>
      <c r="M3" s="210" t="str">
        <f>請求書!L8&amp;" "&amp;請求書!L9</f>
        <v xml:space="preserve"> </v>
      </c>
      <c r="N3" s="210"/>
      <c r="O3" s="11" t="s">
        <v>63</v>
      </c>
    </row>
    <row r="4" spans="1:15" ht="12.95" customHeight="1" x14ac:dyDescent="0.15">
      <c r="A4" s="156" t="s">
        <v>79</v>
      </c>
      <c r="B4" s="157"/>
      <c r="C4" s="156" t="s">
        <v>78</v>
      </c>
      <c r="D4" s="157"/>
      <c r="E4" s="161" t="s">
        <v>77</v>
      </c>
      <c r="F4" s="162"/>
      <c r="G4" s="156" t="s">
        <v>76</v>
      </c>
      <c r="H4" s="157"/>
      <c r="I4" s="157"/>
      <c r="J4" s="158"/>
      <c r="K4" s="162" t="s">
        <v>75</v>
      </c>
      <c r="L4" s="162"/>
      <c r="M4" s="162"/>
      <c r="N4" s="156" t="s">
        <v>74</v>
      </c>
      <c r="O4" s="158"/>
    </row>
    <row r="5" spans="1:15" ht="12.95" customHeight="1" x14ac:dyDescent="0.15">
      <c r="A5" s="121"/>
      <c r="B5" s="103"/>
      <c r="C5" s="121"/>
      <c r="D5" s="103"/>
      <c r="E5" s="156" t="s">
        <v>54</v>
      </c>
      <c r="F5" s="156" t="s">
        <v>53</v>
      </c>
      <c r="G5" s="206" t="s">
        <v>73</v>
      </c>
      <c r="H5" s="207"/>
      <c r="I5" s="162" t="s">
        <v>2</v>
      </c>
      <c r="J5" s="163"/>
      <c r="K5" s="103" t="s">
        <v>72</v>
      </c>
      <c r="L5" s="152" t="s">
        <v>71</v>
      </c>
      <c r="M5" s="208" t="s">
        <v>70</v>
      </c>
      <c r="N5" s="121"/>
      <c r="O5" s="122"/>
    </row>
    <row r="6" spans="1:15" ht="12.95" customHeight="1" x14ac:dyDescent="0.15">
      <c r="A6" s="111"/>
      <c r="B6" s="69"/>
      <c r="C6" s="111"/>
      <c r="D6" s="69"/>
      <c r="E6" s="111"/>
      <c r="F6" s="111"/>
      <c r="G6" s="50" t="s">
        <v>48</v>
      </c>
      <c r="H6" s="51" t="s">
        <v>2</v>
      </c>
      <c r="I6" s="51" t="s">
        <v>48</v>
      </c>
      <c r="J6" s="52" t="s">
        <v>2</v>
      </c>
      <c r="K6" s="69"/>
      <c r="L6" s="154"/>
      <c r="M6" s="209"/>
      <c r="N6" s="111"/>
      <c r="O6" s="110"/>
    </row>
    <row r="7" spans="1:15" s="62" customFormat="1" ht="24" customHeight="1" x14ac:dyDescent="0.15">
      <c r="A7" s="63"/>
      <c r="B7" s="64"/>
      <c r="C7" s="65"/>
      <c r="D7" s="66"/>
      <c r="E7" s="61"/>
      <c r="F7" s="61"/>
      <c r="G7" s="61"/>
      <c r="H7" s="61"/>
      <c r="I7" s="61"/>
      <c r="J7" s="61"/>
      <c r="K7" s="61"/>
      <c r="L7" s="61"/>
      <c r="M7" s="61"/>
      <c r="N7" s="194"/>
      <c r="O7" s="195"/>
    </row>
    <row r="8" spans="1:15" s="62" customFormat="1" ht="24" customHeight="1" x14ac:dyDescent="0.15">
      <c r="A8" s="63"/>
      <c r="B8" s="64"/>
      <c r="C8" s="65"/>
      <c r="D8" s="66"/>
      <c r="E8" s="61"/>
      <c r="F8" s="61"/>
      <c r="G8" s="61"/>
      <c r="H8" s="61"/>
      <c r="I8" s="61"/>
      <c r="J8" s="61"/>
      <c r="K8" s="61"/>
      <c r="L8" s="61"/>
      <c r="M8" s="61"/>
      <c r="N8" s="194"/>
      <c r="O8" s="195"/>
    </row>
    <row r="9" spans="1:15" s="62" customFormat="1" ht="24" customHeight="1" x14ac:dyDescent="0.15">
      <c r="A9" s="63"/>
      <c r="B9" s="64"/>
      <c r="C9" s="65"/>
      <c r="D9" s="66"/>
      <c r="E9" s="61"/>
      <c r="F9" s="61"/>
      <c r="G9" s="61"/>
      <c r="H9" s="61"/>
      <c r="I9" s="61"/>
      <c r="J9" s="61"/>
      <c r="K9" s="61"/>
      <c r="L9" s="61"/>
      <c r="M9" s="61"/>
      <c r="N9" s="194"/>
      <c r="O9" s="195"/>
    </row>
    <row r="10" spans="1:15" s="62" customFormat="1" ht="24" customHeight="1" x14ac:dyDescent="0.15">
      <c r="A10" s="63"/>
      <c r="B10" s="64"/>
      <c r="C10" s="65"/>
      <c r="D10" s="66"/>
      <c r="E10" s="61"/>
      <c r="F10" s="61"/>
      <c r="G10" s="61"/>
      <c r="H10" s="61"/>
      <c r="I10" s="61"/>
      <c r="J10" s="61"/>
      <c r="K10" s="61"/>
      <c r="L10" s="61"/>
      <c r="M10" s="61"/>
      <c r="N10" s="194"/>
      <c r="O10" s="195"/>
    </row>
    <row r="11" spans="1:15" s="62" customFormat="1" ht="24" customHeight="1" x14ac:dyDescent="0.15">
      <c r="A11" s="63"/>
      <c r="B11" s="64"/>
      <c r="C11" s="65"/>
      <c r="D11" s="66"/>
      <c r="E11" s="61"/>
      <c r="F11" s="61"/>
      <c r="G11" s="61"/>
      <c r="H11" s="61"/>
      <c r="I11" s="61"/>
      <c r="J11" s="61"/>
      <c r="K11" s="61"/>
      <c r="L11" s="61"/>
      <c r="M11" s="61"/>
      <c r="N11" s="194"/>
      <c r="O11" s="195"/>
    </row>
    <row r="12" spans="1:15" s="62" customFormat="1" ht="24" customHeight="1" x14ac:dyDescent="0.15">
      <c r="A12" s="63"/>
      <c r="B12" s="64"/>
      <c r="C12" s="65"/>
      <c r="D12" s="66"/>
      <c r="E12" s="61"/>
      <c r="F12" s="61"/>
      <c r="G12" s="61"/>
      <c r="H12" s="61"/>
      <c r="I12" s="61"/>
      <c r="J12" s="61"/>
      <c r="K12" s="61"/>
      <c r="L12" s="61"/>
      <c r="M12" s="61"/>
      <c r="N12" s="194"/>
      <c r="O12" s="195"/>
    </row>
    <row r="13" spans="1:15" s="62" customFormat="1" ht="24" customHeight="1" x14ac:dyDescent="0.15">
      <c r="A13" s="63"/>
      <c r="B13" s="64"/>
      <c r="C13" s="65"/>
      <c r="D13" s="66"/>
      <c r="E13" s="61"/>
      <c r="F13" s="61"/>
      <c r="G13" s="61"/>
      <c r="H13" s="61"/>
      <c r="I13" s="61"/>
      <c r="J13" s="61"/>
      <c r="K13" s="61"/>
      <c r="L13" s="61"/>
      <c r="M13" s="61"/>
      <c r="N13" s="194"/>
      <c r="O13" s="195"/>
    </row>
    <row r="14" spans="1:15" s="62" customFormat="1" ht="24" customHeight="1" x14ac:dyDescent="0.15">
      <c r="A14" s="63"/>
      <c r="B14" s="64"/>
      <c r="C14" s="65"/>
      <c r="D14" s="66"/>
      <c r="E14" s="61"/>
      <c r="F14" s="61"/>
      <c r="G14" s="61"/>
      <c r="H14" s="61"/>
      <c r="I14" s="61"/>
      <c r="J14" s="61"/>
      <c r="K14" s="61"/>
      <c r="L14" s="61"/>
      <c r="M14" s="61"/>
      <c r="N14" s="194"/>
      <c r="O14" s="195"/>
    </row>
    <row r="15" spans="1:15" s="62" customFormat="1" ht="24" customHeight="1" x14ac:dyDescent="0.15">
      <c r="A15" s="63"/>
      <c r="B15" s="64"/>
      <c r="C15" s="65"/>
      <c r="D15" s="66"/>
      <c r="E15" s="61"/>
      <c r="F15" s="61"/>
      <c r="G15" s="61"/>
      <c r="H15" s="61"/>
      <c r="I15" s="61"/>
      <c r="J15" s="61"/>
      <c r="K15" s="61"/>
      <c r="L15" s="61"/>
      <c r="M15" s="61"/>
      <c r="N15" s="194"/>
      <c r="O15" s="195"/>
    </row>
    <row r="16" spans="1:15" s="62" customFormat="1" ht="24" customHeight="1" x14ac:dyDescent="0.15">
      <c r="A16" s="63"/>
      <c r="B16" s="64"/>
      <c r="C16" s="65"/>
      <c r="D16" s="66"/>
      <c r="E16" s="61"/>
      <c r="F16" s="61"/>
      <c r="G16" s="61"/>
      <c r="H16" s="61"/>
      <c r="I16" s="61"/>
      <c r="J16" s="61"/>
      <c r="K16" s="61"/>
      <c r="L16" s="61"/>
      <c r="M16" s="61"/>
      <c r="N16" s="194"/>
      <c r="O16" s="195"/>
    </row>
    <row r="17" spans="1:15" s="62" customFormat="1" ht="24" customHeight="1" x14ac:dyDescent="0.15">
      <c r="A17" s="63"/>
      <c r="B17" s="64"/>
      <c r="C17" s="65"/>
      <c r="D17" s="66"/>
      <c r="E17" s="61"/>
      <c r="F17" s="61"/>
      <c r="G17" s="61"/>
      <c r="H17" s="61"/>
      <c r="I17" s="61"/>
      <c r="J17" s="61"/>
      <c r="K17" s="61"/>
      <c r="L17" s="61"/>
      <c r="M17" s="61"/>
      <c r="N17" s="194"/>
      <c r="O17" s="195"/>
    </row>
    <row r="18" spans="1:15" s="62" customFormat="1" ht="24" customHeight="1" x14ac:dyDescent="0.15">
      <c r="A18" s="63"/>
      <c r="B18" s="64"/>
      <c r="C18" s="65"/>
      <c r="D18" s="66"/>
      <c r="E18" s="61"/>
      <c r="F18" s="61"/>
      <c r="G18" s="61"/>
      <c r="H18" s="61"/>
      <c r="I18" s="61"/>
      <c r="J18" s="61"/>
      <c r="K18" s="61"/>
      <c r="L18" s="61"/>
      <c r="M18" s="61"/>
      <c r="N18" s="194"/>
      <c r="O18" s="195"/>
    </row>
    <row r="19" spans="1:15" s="62" customFormat="1" ht="24" customHeight="1" x14ac:dyDescent="0.15">
      <c r="A19" s="63"/>
      <c r="B19" s="64"/>
      <c r="C19" s="65"/>
      <c r="D19" s="66"/>
      <c r="E19" s="61"/>
      <c r="F19" s="61"/>
      <c r="G19" s="61"/>
      <c r="H19" s="61"/>
      <c r="I19" s="61"/>
      <c r="J19" s="61"/>
      <c r="K19" s="61"/>
      <c r="L19" s="61"/>
      <c r="M19" s="61"/>
      <c r="N19" s="194"/>
      <c r="O19" s="195"/>
    </row>
    <row r="20" spans="1:15" s="62" customFormat="1" ht="24" customHeight="1" x14ac:dyDescent="0.15">
      <c r="A20" s="63"/>
      <c r="B20" s="64"/>
      <c r="C20" s="65"/>
      <c r="D20" s="66"/>
      <c r="E20" s="61"/>
      <c r="F20" s="61"/>
      <c r="G20" s="61"/>
      <c r="H20" s="61"/>
      <c r="I20" s="61"/>
      <c r="J20" s="61"/>
      <c r="K20" s="61"/>
      <c r="L20" s="61"/>
      <c r="M20" s="61"/>
      <c r="N20" s="194"/>
      <c r="O20" s="195"/>
    </row>
    <row r="21" spans="1:15" s="62" customFormat="1" ht="24" customHeight="1" x14ac:dyDescent="0.15">
      <c r="A21" s="63"/>
      <c r="B21" s="64"/>
      <c r="C21" s="65"/>
      <c r="D21" s="66"/>
      <c r="E21" s="61"/>
      <c r="F21" s="61"/>
      <c r="G21" s="61"/>
      <c r="H21" s="61"/>
      <c r="I21" s="61"/>
      <c r="J21" s="61"/>
      <c r="K21" s="61"/>
      <c r="L21" s="61"/>
      <c r="M21" s="61"/>
      <c r="N21" s="194"/>
      <c r="O21" s="195"/>
    </row>
    <row r="22" spans="1:15" s="62" customFormat="1" ht="24" customHeight="1" x14ac:dyDescent="0.15">
      <c r="A22" s="63"/>
      <c r="B22" s="64"/>
      <c r="C22" s="65"/>
      <c r="D22" s="66"/>
      <c r="E22" s="61"/>
      <c r="F22" s="61"/>
      <c r="G22" s="61"/>
      <c r="H22" s="61"/>
      <c r="I22" s="61"/>
      <c r="J22" s="61"/>
      <c r="K22" s="61"/>
      <c r="L22" s="61"/>
      <c r="M22" s="61"/>
      <c r="N22" s="194"/>
      <c r="O22" s="195"/>
    </row>
    <row r="23" spans="1:15" s="62" customFormat="1" ht="24" customHeight="1" x14ac:dyDescent="0.15">
      <c r="A23" s="63"/>
      <c r="B23" s="64"/>
      <c r="C23" s="65"/>
      <c r="D23" s="66"/>
      <c r="E23" s="61"/>
      <c r="F23" s="61"/>
      <c r="G23" s="61"/>
      <c r="H23" s="61"/>
      <c r="I23" s="61"/>
      <c r="J23" s="61"/>
      <c r="K23" s="61"/>
      <c r="L23" s="61"/>
      <c r="M23" s="61"/>
      <c r="N23" s="194"/>
      <c r="O23" s="195"/>
    </row>
    <row r="24" spans="1:15" s="62" customFormat="1" ht="24" customHeight="1" x14ac:dyDescent="0.15">
      <c r="A24" s="63"/>
      <c r="B24" s="64"/>
      <c r="C24" s="65"/>
      <c r="D24" s="66"/>
      <c r="E24" s="61"/>
      <c r="F24" s="61"/>
      <c r="G24" s="61"/>
      <c r="H24" s="61"/>
      <c r="I24" s="61"/>
      <c r="J24" s="61"/>
      <c r="K24" s="61"/>
      <c r="L24" s="61"/>
      <c r="M24" s="61"/>
      <c r="N24" s="194"/>
      <c r="O24" s="195"/>
    </row>
    <row r="25" spans="1:15" s="62" customFormat="1" ht="24" customHeight="1" x14ac:dyDescent="0.15">
      <c r="A25" s="63"/>
      <c r="B25" s="64"/>
      <c r="C25" s="65"/>
      <c r="D25" s="66"/>
      <c r="E25" s="61"/>
      <c r="F25" s="61"/>
      <c r="G25" s="61"/>
      <c r="H25" s="61"/>
      <c r="I25" s="61"/>
      <c r="J25" s="61"/>
      <c r="K25" s="61"/>
      <c r="L25" s="61"/>
      <c r="M25" s="61"/>
      <c r="N25" s="194"/>
      <c r="O25" s="195"/>
    </row>
    <row r="26" spans="1:15" s="62" customFormat="1" ht="24" customHeight="1" x14ac:dyDescent="0.15">
      <c r="A26" s="63"/>
      <c r="B26" s="64"/>
      <c r="C26" s="65"/>
      <c r="D26" s="66"/>
      <c r="E26" s="61"/>
      <c r="F26" s="61"/>
      <c r="G26" s="61"/>
      <c r="H26" s="61"/>
      <c r="I26" s="61"/>
      <c r="J26" s="61"/>
      <c r="K26" s="61"/>
      <c r="L26" s="61"/>
      <c r="M26" s="61"/>
      <c r="N26" s="194"/>
      <c r="O26" s="195"/>
    </row>
    <row r="27" spans="1:15" ht="12" customHeight="1" x14ac:dyDescent="0.15">
      <c r="A27" s="156" t="s">
        <v>1</v>
      </c>
      <c r="B27" s="157"/>
      <c r="C27" s="112"/>
      <c r="D27" s="204"/>
      <c r="E27" s="196">
        <f t="shared" ref="E27:J27" si="0">COUNTIF(E7:E26,"○")</f>
        <v>0</v>
      </c>
      <c r="F27" s="196">
        <f t="shared" si="0"/>
        <v>0</v>
      </c>
      <c r="G27" s="196">
        <f t="shared" si="0"/>
        <v>0</v>
      </c>
      <c r="H27" s="196">
        <f t="shared" si="0"/>
        <v>0</v>
      </c>
      <c r="I27" s="196">
        <f t="shared" si="0"/>
        <v>0</v>
      </c>
      <c r="J27" s="201">
        <f t="shared" si="0"/>
        <v>0</v>
      </c>
      <c r="K27" s="200"/>
      <c r="L27" s="198"/>
      <c r="M27" s="202"/>
      <c r="N27" s="198"/>
      <c r="O27" s="199"/>
    </row>
    <row r="28" spans="1:15" ht="12" customHeight="1" x14ac:dyDescent="0.15">
      <c r="A28" s="111"/>
      <c r="B28" s="69"/>
      <c r="C28" s="116"/>
      <c r="D28" s="205"/>
      <c r="E28" s="197"/>
      <c r="F28" s="197"/>
      <c r="G28" s="197"/>
      <c r="H28" s="197"/>
      <c r="I28" s="197"/>
      <c r="J28" s="201"/>
      <c r="K28" s="188"/>
      <c r="L28" s="191"/>
      <c r="M28" s="203"/>
      <c r="N28" s="191"/>
      <c r="O28" s="192"/>
    </row>
    <row r="29" spans="1:15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 t="s">
        <v>69</v>
      </c>
      <c r="O29" s="11"/>
    </row>
  </sheetData>
  <sheetProtection algorithmName="SHA-512" hashValue="YYFSaSuYYtfTOfYANuR58UJoIfq2J4rMnoLQbznDuegju3tZigeHOB4mvarIE8D+tQg0uLPlOfU2H2XsjVzmOA==" saltValue="RcJOQ1teEQa8oMZEMfEWDg==" spinCount="100000" sheet="1" objects="1" scenarios="1" formatCells="0" formatRows="0" insertRows="0" deleteRows="0" selectLockedCells="1"/>
  <mergeCells count="49">
    <mergeCell ref="M3:N3"/>
    <mergeCell ref="K5:K6"/>
    <mergeCell ref="C3:D3"/>
    <mergeCell ref="N7:O7"/>
    <mergeCell ref="N12:O12"/>
    <mergeCell ref="N18:O18"/>
    <mergeCell ref="N19:O19"/>
    <mergeCell ref="N20:O20"/>
    <mergeCell ref="A1:O2"/>
    <mergeCell ref="A4:B6"/>
    <mergeCell ref="G4:J4"/>
    <mergeCell ref="N4:O6"/>
    <mergeCell ref="G5:H5"/>
    <mergeCell ref="I5:J5"/>
    <mergeCell ref="K4:M4"/>
    <mergeCell ref="L5:L6"/>
    <mergeCell ref="M5:M6"/>
    <mergeCell ref="C4:D6"/>
    <mergeCell ref="E5:E6"/>
    <mergeCell ref="F5:F6"/>
    <mergeCell ref="E4:F4"/>
    <mergeCell ref="A27:B28"/>
    <mergeCell ref="H27:H28"/>
    <mergeCell ref="I27:I28"/>
    <mergeCell ref="N27:O28"/>
    <mergeCell ref="K27:K28"/>
    <mergeCell ref="J27:J28"/>
    <mergeCell ref="L27:L28"/>
    <mergeCell ref="M27:M28"/>
    <mergeCell ref="E27:E28"/>
    <mergeCell ref="F27:F28"/>
    <mergeCell ref="C27:D28"/>
    <mergeCell ref="G27:G28"/>
    <mergeCell ref="A3:B3"/>
    <mergeCell ref="N26:O26"/>
    <mergeCell ref="N16:O16"/>
    <mergeCell ref="N17:O17"/>
    <mergeCell ref="N25:O25"/>
    <mergeCell ref="N8:O8"/>
    <mergeCell ref="N10:O10"/>
    <mergeCell ref="N9:O9"/>
    <mergeCell ref="N11:O11"/>
    <mergeCell ref="N21:O21"/>
    <mergeCell ref="N22:O22"/>
    <mergeCell ref="N23:O23"/>
    <mergeCell ref="N24:O24"/>
    <mergeCell ref="N13:O13"/>
    <mergeCell ref="N14:O14"/>
    <mergeCell ref="N15:O15"/>
  </mergeCells>
  <phoneticPr fontId="1"/>
  <conditionalFormatting sqref="A7:N26">
    <cfRule type="expression" dxfId="0" priority="2">
      <formula>$C7="患者なし"</formula>
    </cfRule>
  </conditionalFormatting>
  <dataValidations count="8">
    <dataValidation type="list" allowBlank="1" showInputMessage="1" showErrorMessage="1" sqref="E7:J26" xr:uid="{00000000-0002-0000-0400-000001000000}">
      <formula1>"○"</formula1>
    </dataValidation>
    <dataValidation type="list" allowBlank="1" showInputMessage="1" showErrorMessage="1" sqref="B7:B26" xr:uid="{5F459E6E-DDB5-4946-A0BA-53830C48BB21}">
      <formula1>"昼,夜"</formula1>
    </dataValidation>
    <dataValidation type="list" allowBlank="1" showInputMessage="1" showErrorMessage="1" sqref="C7:C26" xr:uid="{97149F54-AD43-4254-881C-495DDDDC7C63}">
      <formula1>"内科,小児科,外科,脳外科,その他,患者なし"</formula1>
    </dataValidation>
    <dataValidation type="list" imeMode="hiragana" allowBlank="1" showInputMessage="1" prompt="プルダウンリストに無い場合はご入力ください" sqref="M7:M26" xr:uid="{74DBB482-9753-4B9E-ADAB-29CCC5B1C534}">
      <formula1>"大阪府,滋賀県,兵庫県,奈良県,和歌山県,三重県"</formula1>
    </dataValidation>
    <dataValidation type="list" allowBlank="1" showInputMessage="1" showErrorMessage="1" error="市町村をご入力ください" sqref="L7:L26" xr:uid="{0F36C26E-1FD1-4D07-8C23-8DEBB3C5B873}">
      <formula1>"福知山市,舞鶴市,綾部市,宇治市,宮津市,亀岡市,城陽市,向日市,長岡京市,八幡市,京田辺市,京丹後市,南丹市,木津川市,大山崎町,久御山町,井手町,宇治田原町,笠置町,和束町,精華町,南山城村,京丹波町,伊根町,与謝野町"</formula1>
    </dataValidation>
    <dataValidation type="list" allowBlank="1" showInputMessage="1" showErrorMessage="1" error="市内の区をご入力ください" sqref="K7:K26" xr:uid="{175705C7-0992-47DF-961F-613DFEBC1A33}">
      <formula1>"北区,上京区,中京区,下京区,左京区,右京区,東山区,山科区,伏見区,西京区,南区"</formula1>
    </dataValidation>
    <dataValidation imeMode="hiragana" allowBlank="1" showInputMessage="1" showErrorMessage="1" prompt="「その他」を選択した場合は、診療科目をご入力ください" sqref="D7:D26" xr:uid="{D11287BA-B221-47C5-8A64-7601A7FA624B}"/>
    <dataValidation operator="equal" allowBlank="1" showInputMessage="1" showErrorMessage="1" prompt="月日を4桁でご入力ください_x000a_（例：5月9日→0509）" sqref="A7:A26" xr:uid="{49E28BA3-FF73-4222-9A5B-B0C25553D334}"/>
  </dataValidations>
  <pageMargins left="0.39370078740157483" right="0.39370078740157483" top="0.59055118110236227" bottom="0.31496062992125984" header="0.51181102362204722" footer="0.31496062992125984"/>
  <pageSetup paperSize="9" scale="85" orientation="landscape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請求書</vt:lpstr>
      <vt:lpstr>実績報告書</vt:lpstr>
      <vt:lpstr>実績額明細書</vt:lpstr>
      <vt:lpstr>患者数等調</vt:lpstr>
      <vt:lpstr>患者状況調</vt:lpstr>
      <vt:lpstr>患者状況調!Print_Area</vt:lpstr>
      <vt:lpstr>患者状況調!Print_Titles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sawch517</dc:creator>
  <cp:lastModifiedBy>khosp03</cp:lastModifiedBy>
  <cp:lastPrinted>2022-12-15T02:45:01Z</cp:lastPrinted>
  <dcterms:created xsi:type="dcterms:W3CDTF">2003-10-24T01:30:16Z</dcterms:created>
  <dcterms:modified xsi:type="dcterms:W3CDTF">2025-08-21T01:11:12Z</dcterms:modified>
</cp:coreProperties>
</file>